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1515" windowWidth="19440" windowHeight="10485"/>
  </bookViews>
  <sheets>
    <sheet name="Сведения о независимой оценке  " sheetId="2" r:id="rId1"/>
  </sheets>
  <calcPr calcId="145621"/>
</workbook>
</file>

<file path=xl/calcChain.xml><?xml version="1.0" encoding="utf-8"?>
<calcChain xmlns="http://schemas.openxmlformats.org/spreadsheetml/2006/main">
  <c r="S13" i="2" l="1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12" i="2"/>
  <c r="D13" i="2"/>
  <c r="C13" i="2" s="1"/>
  <c r="D14" i="2"/>
  <c r="C14" i="2" s="1"/>
  <c r="D15" i="2"/>
  <c r="C15" i="2" s="1"/>
  <c r="D16" i="2"/>
  <c r="C16" i="2" s="1"/>
  <c r="D17" i="2"/>
  <c r="C17" i="2" s="1"/>
  <c r="D18" i="2"/>
  <c r="C18" i="2" s="1"/>
  <c r="D19" i="2"/>
  <c r="C19" i="2" s="1"/>
  <c r="D20" i="2"/>
  <c r="C20" i="2" s="1"/>
  <c r="D21" i="2"/>
  <c r="C21" i="2" s="1"/>
  <c r="D22" i="2"/>
  <c r="C22" i="2" s="1"/>
  <c r="D23" i="2"/>
  <c r="C23" i="2" s="1"/>
  <c r="D24" i="2"/>
  <c r="C24" i="2" s="1"/>
  <c r="D25" i="2"/>
  <c r="C25" i="2" s="1"/>
  <c r="D26" i="2"/>
  <c r="C26" i="2" s="1"/>
  <c r="D27" i="2"/>
  <c r="C27" i="2" s="1"/>
  <c r="D28" i="2"/>
  <c r="C28" i="2" s="1"/>
  <c r="D29" i="2"/>
  <c r="C29" i="2" s="1"/>
  <c r="D30" i="2"/>
  <c r="C30" i="2" s="1"/>
  <c r="D31" i="2"/>
  <c r="C31" i="2" s="1"/>
  <c r="D32" i="2"/>
  <c r="C32" i="2" s="1"/>
  <c r="D33" i="2"/>
  <c r="C33" i="2" s="1"/>
  <c r="D34" i="2"/>
  <c r="C34" i="2" s="1"/>
  <c r="D35" i="2"/>
  <c r="C35" i="2" s="1"/>
  <c r="D36" i="2"/>
  <c r="C36" i="2" s="1"/>
  <c r="D37" i="2"/>
  <c r="C37" i="2" s="1"/>
  <c r="D38" i="2"/>
  <c r="C38" i="2" s="1"/>
  <c r="D39" i="2"/>
  <c r="C39" i="2" s="1"/>
  <c r="D40" i="2"/>
  <c r="C40" i="2" s="1"/>
  <c r="D41" i="2"/>
  <c r="C41" i="2" s="1"/>
  <c r="D42" i="2"/>
  <c r="C42" i="2" s="1"/>
  <c r="D43" i="2"/>
  <c r="C43" i="2" s="1"/>
  <c r="D44" i="2"/>
  <c r="C44" i="2" s="1"/>
  <c r="D45" i="2"/>
  <c r="C45" i="2" s="1"/>
  <c r="D46" i="2"/>
  <c r="C46" i="2" s="1"/>
  <c r="D47" i="2"/>
  <c r="C47" i="2" s="1"/>
  <c r="D48" i="2"/>
  <c r="C48" i="2" s="1"/>
  <c r="D49" i="2"/>
  <c r="C49" i="2" s="1"/>
  <c r="D50" i="2"/>
  <c r="C50" i="2" s="1"/>
  <c r="D51" i="2"/>
  <c r="C51" i="2" s="1"/>
  <c r="D52" i="2"/>
  <c r="C52" i="2" s="1"/>
  <c r="D53" i="2"/>
  <c r="C53" i="2" s="1"/>
  <c r="D54" i="2"/>
  <c r="C54" i="2" s="1"/>
  <c r="D55" i="2"/>
  <c r="C55" i="2" s="1"/>
  <c r="D56" i="2"/>
  <c r="C56" i="2" s="1"/>
  <c r="D57" i="2"/>
  <c r="C57" i="2" s="1"/>
  <c r="D58" i="2"/>
  <c r="C58" i="2" s="1"/>
  <c r="D59" i="2"/>
  <c r="C59" i="2" s="1"/>
  <c r="D60" i="2"/>
  <c r="C60" i="2" s="1"/>
  <c r="D61" i="2"/>
  <c r="C61" i="2" s="1"/>
  <c r="D62" i="2"/>
  <c r="C62" i="2" s="1"/>
  <c r="D63" i="2"/>
  <c r="C63" i="2" s="1"/>
  <c r="D64" i="2"/>
  <c r="C64" i="2" s="1"/>
  <c r="D65" i="2"/>
  <c r="C65" i="2" s="1"/>
  <c r="D66" i="2"/>
  <c r="C66" i="2" s="1"/>
  <c r="D67" i="2"/>
  <c r="C67" i="2" s="1"/>
  <c r="D68" i="2"/>
  <c r="C68" i="2" s="1"/>
  <c r="D69" i="2"/>
  <c r="C69" i="2" s="1"/>
  <c r="D70" i="2"/>
  <c r="C70" i="2" s="1"/>
  <c r="D71" i="2"/>
  <c r="C71" i="2" s="1"/>
  <c r="D72" i="2"/>
  <c r="C72" i="2" s="1"/>
  <c r="D73" i="2"/>
  <c r="C73" i="2" s="1"/>
  <c r="D74" i="2"/>
  <c r="C74" i="2" s="1"/>
  <c r="D75" i="2"/>
  <c r="C75" i="2" s="1"/>
  <c r="D76" i="2"/>
  <c r="C76" i="2" s="1"/>
  <c r="D77" i="2"/>
  <c r="C77" i="2" s="1"/>
  <c r="D12" i="2"/>
  <c r="C12" i="2" s="1"/>
</calcChain>
</file>

<file path=xl/sharedStrings.xml><?xml version="1.0" encoding="utf-8"?>
<sst xmlns="http://schemas.openxmlformats.org/spreadsheetml/2006/main" count="108" uniqueCount="100">
  <si>
    <t>Количественные результаты независимой оценки качества оказания услуг организациями</t>
  </si>
  <si>
    <t>Публично-правовое образование</t>
  </si>
  <si>
    <t>14000000 - Белгородская область</t>
  </si>
  <si>
    <t>Сфера деятельности</t>
  </si>
  <si>
    <t>1 - Культура</t>
  </si>
  <si>
    <t>Период проведения независимой оценки</t>
  </si>
  <si>
    <t>Пожалуйста, вводите значения по показателям. Интегральные значения рассчитываются автоматически.</t>
  </si>
  <si>
    <t>№</t>
  </si>
  <si>
    <t>Учреждения</t>
  </si>
  <si>
    <t>Интегральное значение по совокупности общих и дополнительных критериев</t>
  </si>
  <si>
    <t>Интегральное значение в части показателей, характеризующих общий критерий оценки</t>
  </si>
  <si>
    <t>Показатели</t>
  </si>
  <si>
    <t>Общие критерии оценки</t>
  </si>
  <si>
    <t>1 - Открытость и доступность информации об организации культуры</t>
  </si>
  <si>
    <t>2 - Комфортность условий предоставления услуг</t>
  </si>
  <si>
    <t>3 - Доступность услуг для инвалидов</t>
  </si>
  <si>
    <t>4 - Доброжелательность, вежливость работников организации</t>
  </si>
  <si>
    <t>5 - Удовлетворенность условиями оказания услуг</t>
  </si>
  <si>
    <t xml:space="preserve">Шаблон сформирован </t>
  </si>
  <si>
    <t>2019 год</t>
  </si>
  <si>
    <t>1.1.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</si>
  <si>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 xml:space="preserve">1.2.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
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</si>
  <si>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</si>
  <si>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2.1. Обеспечение в организации социальной сферы комфортных условий предоставления услуг</t>
  </si>
  <si>
    <t xml:space="preserve">2.3. Доля получателей услуг удовлетворенных комфортностью предоставления услуг организацией социальной сферы
</t>
  </si>
  <si>
    <t xml:space="preserve">3.1. Оборудование территории, прилегающей к организации, и ее помещений с учетом доступности для инвалидов:
- оборудование входных групп пандусами/подъемными платформами;
- наличие выделенных стоянок для автотранспортных средств инвалидов;
- наличие адаптированных лифтов, поручней, расширенных дверных проемов;
- наличие сменных кресел-колясок;
- наличие специально оборудованных санитарно-гигиенических помещений в организации.
</t>
  </si>
  <si>
    <t xml:space="preserve">3.2. Обеспечение в организации условий доступности, позволяющих инвалидам получать услуги наравне с другими, включая:
- дублирование для инвалидов по слуху и зрению звуковой и зрительной информации;
- дублирование надписей, знаков и иной текстовой и графической информации знаками, выполненными рельефно-точечным шрифтом Брайля;
- возможность предоставления инвалидам по слуху (слуху и зрению) услуг сурдопереводчика (тифлосурдопереводчика);
- наличие альтернативной версии официального сайта организации в сети «Интернет» для инвалидов по зрению;
- помощь, оказываемая работниками организации, прошедшими необходимое обучение (инструктирование) (возможность сопровождения работниками организации);
- наличие возможности предоставления услуги в дистанционном режиме или на дому.
</t>
  </si>
  <si>
    <t>3.3. Доля получателей услуг, удовлетворенных доступностью услуг для инвалидов (в % от общего числа опрошенных получателей услуг – инвалидов).</t>
  </si>
  <si>
    <t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кассиры и прочее) при непосредственном обращении в организацию (в % от общего числа опрошенных получателей услуг).</t>
  </si>
  <si>
    <t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</si>
  <si>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</si>
  <si>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</si>
  <si>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 Доля получателей услуг, удовлетворенных организационными условиями предоставления услуг</t>
  </si>
  <si>
    <t xml:space="preserve">5.3 Доля получателей услуг, удовлетворенных в целом условиями оказания услуг в организации социальной сферы
 </t>
  </si>
  <si>
    <t>МБУК «Алексеевский краеведческий музей»</t>
  </si>
  <si>
    <t>АУК «Майский РДК»</t>
  </si>
  <si>
    <t>МКУК «Борисовский центр культуры и народного творчества» Борисовского района</t>
  </si>
  <si>
    <t>МБУК «Борисовский историко-краеведческий музей»</t>
  </si>
  <si>
    <t>МУК «Уразовский краеведческий музей»</t>
  </si>
  <si>
    <t>МУК «Дом-музей генерала армии Н.Ф. Ватутина»</t>
  </si>
  <si>
    <t>МКУК «Валуйский историко-художественный музей»</t>
  </si>
  <si>
    <t>МКУ управления культуры администрации Вейделевского района «Вейделевский краеведческий музей»</t>
  </si>
  <si>
    <t>МКУК «Централизованная система культурно-досуговых учреждений» Волоконовского района Белгородской области (Волоконовский р-н)</t>
  </si>
  <si>
    <t>МКУК «Волоконовский районный краеведческий музей»</t>
  </si>
  <si>
    <t>МБУК «Центр культурного развития «Лебединец» Губкинского городского округа</t>
  </si>
  <si>
    <t>МБУК «Ивановский досуговый центр» Губкинского городского округа</t>
  </si>
  <si>
    <t>МБУК «Центр культурного развития села Истобное» Губкинского городского округа</t>
  </si>
  <si>
    <t>МБУК «Мелавский Дом культуры» Губкинского городского округа</t>
  </si>
  <si>
    <t>МБУК «Центр культурного развития села Сергиевка» Губкинского городского округа</t>
  </si>
  <si>
    <t>МБУК «Центр культурного развития села Скородное» Губкинского городского округа</t>
  </si>
  <si>
    <t>МБУК «Губкинский краеведческий музей»</t>
  </si>
  <si>
    <t>МАУК «Губкинский театр для детей и молодежи»</t>
  </si>
  <si>
    <t xml:space="preserve">МКУК «Центр народного творчества Ивнянского района» Белгородской области </t>
  </si>
  <si>
    <t>МКУК «Ивнянский историко-краеведческий музей»</t>
  </si>
  <si>
    <t>МКУК «Корочанский районный историко-краеведческий музей»</t>
  </si>
  <si>
    <t>МКУК «Дом ремесел» (Красненский р-н)</t>
  </si>
  <si>
    <t>МКУК «Районный краеведческий музей» Красненского района Белгородской области</t>
  </si>
  <si>
    <t xml:space="preserve">МКУК «Центр народного творчества Красногвардейского района» </t>
  </si>
  <si>
    <t>МБУК «Красногвардейский краеведческий музей»</t>
  </si>
  <si>
    <t>МУК «Краснояружский краеведческий музей»</t>
  </si>
  <si>
    <t>МКУК «Беленихинский сельский Дом культуры» Прохоровского района</t>
  </si>
  <si>
    <t>МКУК «Береговской сельский Дом культуры» Прохоровского района</t>
  </si>
  <si>
    <t>МКУК «Вязовский сельский Дом культуры» Прохоровского района</t>
  </si>
  <si>
    <t>МКУК «Журавский сельский Дом культуры» Прохоровского района</t>
  </si>
  <si>
    <t>МКУК «Коломыцевский сельский Дом культуры» Прохоровского района</t>
  </si>
  <si>
    <t>МКУК «Кривошеевский сельский Дом культуры» Прохоровского района</t>
  </si>
  <si>
    <t>МКУК «Лучковский сельский Дом культуры» Прохоровского района</t>
  </si>
  <si>
    <t xml:space="preserve">МКУК «Маломаяченский сельский Дом культуры» Прохоровского района </t>
  </si>
  <si>
    <t>МКУК «Петровский сельский Дом культуры» Прохоровского района</t>
  </si>
  <si>
    <t>МКУК «Плотавский сельский Дом культуры» Прохоровского района</t>
  </si>
  <si>
    <t>МУК «Ракитянский краеведческий музей»</t>
  </si>
  <si>
    <t>МБУ «Ровеньский краеведческий музей»</t>
  </si>
  <si>
    <t>МБУК «Центр культурного развития Незнамовской сельской территории» Старооскольского городского округа</t>
  </si>
  <si>
    <t>МБУК «Старооскольский Дом ремесел» Старооскольского городского округа</t>
  </si>
  <si>
    <t>МБУК «Старооскольский творческо-методический Центр» Старооскольского городского округа</t>
  </si>
  <si>
    <t>МАУК «Старооскольский Центр декоративно-прикладного творчества» Старооскольского городского округа</t>
  </si>
  <si>
    <t>МКУК «Старооскольский краеведческий музей»</t>
  </si>
  <si>
    <t>МКУК «Старооскольский художественный музей»</t>
  </si>
  <si>
    <t>МАУК «Старооскольский театр для детей и молодежи имени Б. И. Равенских»</t>
  </si>
  <si>
    <t>МБУК «Чернянский районный краеведческий музей»</t>
  </si>
  <si>
    <t>МКУК «Шебекинский историко-художественный музей»</t>
  </si>
  <si>
    <t>МБУК «ЯЦКР «Звёздный» г.Строитель</t>
  </si>
  <si>
    <t>МКУК «Историко-театральный музей М.С. Щепкина»</t>
  </si>
  <si>
    <t>МКУК «Историко-краеведческий музей Яковлевского района»</t>
  </si>
  <si>
    <t>ГБУК «Белгородский государственный центр народного творчества»</t>
  </si>
  <si>
    <t>ГБУК «Белгородская государственная универсальная научная библиотека»</t>
  </si>
  <si>
    <t>ГКУК «Белгородская государственная специальная библиотека для слепых   им. В.Я. Ерошенко»</t>
  </si>
  <si>
    <t>ГКУК «Белгородская государственная детская библиотекаА.А. Лиханова»</t>
  </si>
  <si>
    <t>ГБУК «Белгородский государственный художественный музей»</t>
  </si>
  <si>
    <t>ГБУК «Белгородский государственный историко-краеведческий музей»</t>
  </si>
  <si>
    <t>ГБУК «Белгородский государственный литературный музей»</t>
  </si>
  <si>
    <t>ГБУК «Белгородский государственный историко-художественный музей-диорама «Курская битва. Белгородское направление»</t>
  </si>
  <si>
    <t>ГБУК «Белгородский государственный музей народной культуры»</t>
  </si>
  <si>
    <t>МБУК «Выставочный зал «Родина»</t>
  </si>
  <si>
    <t>МБУК «Белгородская галерея фотоискусства им. В.А. Собровина»</t>
  </si>
  <si>
    <t>ОГАУК «Белгородский государственный академический драматический театр имени М.С. Щепкина»</t>
  </si>
  <si>
    <t>ГБУК «Белгородский государственный театр кукол»</t>
  </si>
  <si>
    <t>ГБУК «Белгородская государственная филармония»</t>
  </si>
  <si>
    <t>МУК «Районный организационно-методический центр»  Ракитянского района</t>
  </si>
  <si>
    <t>МКУК «Великомихайловский музей имени Первой Конной армии» Новооскольский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</si>
</sst>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5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1" fillId="6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6" borderId="2" xfId="0" applyFont="1" applyFill="1" applyBorder="1" applyAlignment="1">
      <alignment vertical="top" wrapText="1"/>
    </xf>
    <xf numFmtId="0" fontId="1" fillId="6" borderId="3" xfId="0" applyFont="1" applyFill="1" applyBorder="1" applyAlignment="1">
      <alignment wrapText="1"/>
    </xf>
    <xf numFmtId="0" fontId="1" fillId="6" borderId="0" xfId="0" applyFont="1" applyFill="1" applyAlignment="1">
      <alignment wrapText="1"/>
    </xf>
    <xf numFmtId="0" fontId="1" fillId="6" borderId="2" xfId="0" applyFont="1" applyFill="1" applyBorder="1" applyAlignment="1">
      <alignment wrapText="1"/>
    </xf>
    <xf numFmtId="2" fontId="6" fillId="4" borderId="1" xfId="0" applyNumberFormat="1" applyFont="1" applyFill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"/>
  <sheetViews>
    <sheetView tabSelected="1" zoomScale="70" zoomScaleNormal="70" workbookViewId="0">
      <selection activeCell="B38" sqref="B38"/>
    </sheetView>
  </sheetViews>
  <sheetFormatPr defaultRowHeight="15" x14ac:dyDescent="0.25"/>
  <cols>
    <col min="1" max="1" width="5.42578125" customWidth="1"/>
    <col min="2" max="2" width="46.5703125" customWidth="1"/>
    <col min="3" max="3" width="14" customWidth="1"/>
    <col min="4" max="4" width="11.28515625" customWidth="1"/>
    <col min="5" max="7" width="15.5703125" customWidth="1"/>
    <col min="8" max="8" width="10.7109375" customWidth="1"/>
    <col min="9" max="10" width="15.5703125" customWidth="1"/>
    <col min="11" max="11" width="11.140625" customWidth="1"/>
    <col min="12" max="14" width="15.5703125" customWidth="1"/>
    <col min="15" max="15" width="11.140625" customWidth="1"/>
    <col min="16" max="18" width="15.5703125" customWidth="1"/>
    <col min="19" max="19" width="10.28515625" customWidth="1"/>
    <col min="20" max="22" width="15.5703125" customWidth="1"/>
  </cols>
  <sheetData>
    <row r="1" spans="1:22" ht="15.75" customHeight="1" x14ac:dyDescent="0.25">
      <c r="A1" s="17" t="s">
        <v>0</v>
      </c>
      <c r="B1" s="17"/>
      <c r="C1" s="17"/>
      <c r="D1" s="17"/>
    </row>
    <row r="2" spans="1:22" ht="15.75" customHeight="1" x14ac:dyDescent="0.25">
      <c r="A2" s="15" t="s">
        <v>18</v>
      </c>
      <c r="B2" s="16"/>
    </row>
    <row r="3" spans="1:22" ht="15.75" customHeight="1" x14ac:dyDescent="0.25">
      <c r="A3" s="17" t="s">
        <v>1</v>
      </c>
      <c r="B3" s="17"/>
      <c r="C3" s="16" t="s">
        <v>2</v>
      </c>
      <c r="D3" s="16"/>
      <c r="E3" s="16"/>
    </row>
    <row r="4" spans="1:22" ht="15.75" customHeight="1" x14ac:dyDescent="0.25">
      <c r="A4" s="17" t="s">
        <v>3</v>
      </c>
      <c r="B4" s="17"/>
      <c r="C4" s="16" t="s">
        <v>4</v>
      </c>
      <c r="D4" s="16"/>
      <c r="E4" s="16"/>
    </row>
    <row r="5" spans="1:22" ht="31.5" customHeight="1" x14ac:dyDescent="0.25">
      <c r="A5" s="17" t="s">
        <v>5</v>
      </c>
      <c r="B5" s="17"/>
      <c r="C5" s="6" t="s">
        <v>19</v>
      </c>
    </row>
    <row r="6" spans="1:22" x14ac:dyDescent="0.25">
      <c r="B6" s="2"/>
    </row>
    <row r="7" spans="1:22" ht="15.75" customHeight="1" x14ac:dyDescent="0.25">
      <c r="A7" s="18" t="s">
        <v>6</v>
      </c>
      <c r="B7" s="18"/>
      <c r="C7" s="18"/>
      <c r="D7" s="18"/>
      <c r="E7" s="18"/>
    </row>
    <row r="8" spans="1:22" ht="15.75" customHeight="1" x14ac:dyDescent="0.25">
      <c r="A8" s="19" t="s">
        <v>7</v>
      </c>
      <c r="B8" s="22" t="s">
        <v>8</v>
      </c>
      <c r="C8" s="19" t="s">
        <v>9</v>
      </c>
      <c r="D8" s="25" t="s">
        <v>12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ht="33.75" customHeight="1" x14ac:dyDescent="0.25">
      <c r="A9" s="20"/>
      <c r="B9" s="23"/>
      <c r="C9" s="20"/>
      <c r="D9" s="27" t="s">
        <v>13</v>
      </c>
      <c r="E9" s="28"/>
      <c r="F9" s="28"/>
      <c r="G9" s="29"/>
      <c r="H9" s="27" t="s">
        <v>14</v>
      </c>
      <c r="I9" s="28"/>
      <c r="J9" s="29"/>
      <c r="K9" s="27" t="s">
        <v>15</v>
      </c>
      <c r="L9" s="28"/>
      <c r="M9" s="28"/>
      <c r="N9" s="29"/>
      <c r="O9" s="27" t="s">
        <v>16</v>
      </c>
      <c r="P9" s="28"/>
      <c r="Q9" s="28"/>
      <c r="R9" s="29"/>
      <c r="S9" s="27" t="s">
        <v>17</v>
      </c>
      <c r="T9" s="28"/>
      <c r="U9" s="28"/>
      <c r="V9" s="29"/>
    </row>
    <row r="10" spans="1:22" ht="15.75" x14ac:dyDescent="0.25">
      <c r="A10" s="20"/>
      <c r="B10" s="23"/>
      <c r="C10" s="20"/>
      <c r="D10" s="30" t="s">
        <v>11</v>
      </c>
      <c r="E10" s="31"/>
      <c r="F10" s="31"/>
      <c r="G10" s="32"/>
      <c r="H10" s="30" t="s">
        <v>11</v>
      </c>
      <c r="I10" s="31"/>
      <c r="J10" s="32"/>
      <c r="K10" s="30" t="s">
        <v>11</v>
      </c>
      <c r="L10" s="31"/>
      <c r="M10" s="31"/>
      <c r="N10" s="32"/>
      <c r="O10" s="30" t="s">
        <v>11</v>
      </c>
      <c r="P10" s="31"/>
      <c r="Q10" s="31"/>
      <c r="R10" s="32"/>
      <c r="S10" s="30" t="s">
        <v>11</v>
      </c>
      <c r="T10" s="31"/>
      <c r="U10" s="31"/>
      <c r="V10" s="32"/>
    </row>
    <row r="11" spans="1:22" ht="276" customHeight="1" x14ac:dyDescent="0.25">
      <c r="A11" s="21"/>
      <c r="B11" s="24"/>
      <c r="C11" s="21"/>
      <c r="D11" s="4" t="s">
        <v>10</v>
      </c>
      <c r="E11" s="5" t="s">
        <v>20</v>
      </c>
      <c r="F11" s="1" t="s">
        <v>21</v>
      </c>
      <c r="G11" s="5" t="s">
        <v>22</v>
      </c>
      <c r="H11" s="4" t="s">
        <v>10</v>
      </c>
      <c r="I11" s="1" t="s">
        <v>23</v>
      </c>
      <c r="J11" s="1" t="s">
        <v>24</v>
      </c>
      <c r="K11" s="4" t="s">
        <v>10</v>
      </c>
      <c r="L11" s="1" t="s">
        <v>25</v>
      </c>
      <c r="M11" s="1" t="s">
        <v>26</v>
      </c>
      <c r="N11" s="1" t="s">
        <v>27</v>
      </c>
      <c r="O11" s="4" t="s">
        <v>10</v>
      </c>
      <c r="P11" s="1" t="s">
        <v>28</v>
      </c>
      <c r="Q11" s="1" t="s">
        <v>29</v>
      </c>
      <c r="R11" s="1" t="s">
        <v>30</v>
      </c>
      <c r="S11" s="4" t="s">
        <v>10</v>
      </c>
      <c r="T11" s="1" t="s">
        <v>31</v>
      </c>
      <c r="U11" s="1" t="s">
        <v>32</v>
      </c>
      <c r="V11" s="1" t="s">
        <v>33</v>
      </c>
    </row>
    <row r="12" spans="1:22" ht="21.75" customHeight="1" x14ac:dyDescent="0.25">
      <c r="A12" s="3">
        <v>1</v>
      </c>
      <c r="B12" s="7" t="s">
        <v>34</v>
      </c>
      <c r="C12" s="14">
        <f>(D12+H12+K12+O12+S12)/5</f>
        <v>94.3</v>
      </c>
      <c r="D12" s="12">
        <f>E12*0.3+F12*0.3+G12*0.4</f>
        <v>95.5</v>
      </c>
      <c r="E12" s="13">
        <v>85</v>
      </c>
      <c r="F12" s="13">
        <v>100</v>
      </c>
      <c r="G12" s="13">
        <v>100</v>
      </c>
      <c r="H12" s="12">
        <f>I12*0.5+J12*0.5</f>
        <v>100</v>
      </c>
      <c r="I12" s="13">
        <v>100</v>
      </c>
      <c r="J12" s="13">
        <v>100</v>
      </c>
      <c r="K12" s="12">
        <f>L12*0.3+M12*0.4+N12*0.3</f>
        <v>76</v>
      </c>
      <c r="L12" s="13">
        <v>100</v>
      </c>
      <c r="M12" s="13">
        <v>40</v>
      </c>
      <c r="N12" s="13">
        <v>100</v>
      </c>
      <c r="O12" s="11">
        <f>P12*0.4+Q12*0.4+R12*0.2</f>
        <v>100</v>
      </c>
      <c r="P12" s="13">
        <v>100</v>
      </c>
      <c r="Q12" s="13">
        <v>100</v>
      </c>
      <c r="R12" s="13">
        <v>100</v>
      </c>
      <c r="S12" s="12">
        <f>T12*0.3+U12*0.2+V12*0.5</f>
        <v>100</v>
      </c>
      <c r="T12" s="13">
        <v>100</v>
      </c>
      <c r="U12" s="13">
        <v>100</v>
      </c>
      <c r="V12" s="13">
        <v>100</v>
      </c>
    </row>
    <row r="13" spans="1:22" ht="25.5" customHeight="1" x14ac:dyDescent="0.25">
      <c r="A13" s="3">
        <v>2</v>
      </c>
      <c r="B13" s="7" t="s">
        <v>35</v>
      </c>
      <c r="C13" s="14">
        <f t="shared" ref="C13:C74" si="0">(D13+H13+K13+O13+S13)/5</f>
        <v>90.22</v>
      </c>
      <c r="D13" s="12">
        <f t="shared" ref="D13:D76" si="1">E13*0.3+F13*0.3+G13*0.4</f>
        <v>96.1</v>
      </c>
      <c r="E13" s="13">
        <v>95</v>
      </c>
      <c r="F13" s="13">
        <v>100</v>
      </c>
      <c r="G13" s="13">
        <v>94</v>
      </c>
      <c r="H13" s="12">
        <f t="shared" ref="H13:H76" si="2">I13*0.5+J13*0.5</f>
        <v>92</v>
      </c>
      <c r="I13" s="13">
        <v>100</v>
      </c>
      <c r="J13" s="13">
        <v>84</v>
      </c>
      <c r="K13" s="12">
        <f t="shared" ref="K13:K76" si="3">L13*0.3+M13*0.4+N13*0.3</f>
        <v>82.6</v>
      </c>
      <c r="L13" s="13">
        <v>60</v>
      </c>
      <c r="M13" s="13">
        <v>100</v>
      </c>
      <c r="N13" s="13">
        <v>82</v>
      </c>
      <c r="O13" s="11">
        <f t="shared" ref="O13:O76" si="4">P13*0.4+Q13*0.4+R13*0.2</f>
        <v>89.2</v>
      </c>
      <c r="P13" s="13">
        <v>94</v>
      </c>
      <c r="Q13" s="13">
        <v>87</v>
      </c>
      <c r="R13" s="13">
        <v>84</v>
      </c>
      <c r="S13" s="12">
        <f t="shared" ref="S13:S76" si="5">T13*0.3+U13*0.2+V13*0.5</f>
        <v>91.2</v>
      </c>
      <c r="T13" s="13">
        <v>95</v>
      </c>
      <c r="U13" s="13">
        <v>91</v>
      </c>
      <c r="V13" s="13">
        <v>89</v>
      </c>
    </row>
    <row r="14" spans="1:22" ht="31.5" x14ac:dyDescent="0.25">
      <c r="A14" s="3">
        <v>3</v>
      </c>
      <c r="B14" s="7" t="s">
        <v>36</v>
      </c>
      <c r="C14" s="14">
        <f t="shared" si="0"/>
        <v>89.539999999999992</v>
      </c>
      <c r="D14" s="12">
        <f t="shared" si="1"/>
        <v>54.2</v>
      </c>
      <c r="E14" s="13">
        <v>50</v>
      </c>
      <c r="F14" s="13">
        <v>0</v>
      </c>
      <c r="G14" s="13">
        <v>98</v>
      </c>
      <c r="H14" s="12">
        <f t="shared" si="2"/>
        <v>99.5</v>
      </c>
      <c r="I14" s="13">
        <v>100</v>
      </c>
      <c r="J14" s="13">
        <v>99</v>
      </c>
      <c r="K14" s="12">
        <f t="shared" si="3"/>
        <v>100</v>
      </c>
      <c r="L14" s="13">
        <v>100</v>
      </c>
      <c r="M14" s="13">
        <v>100</v>
      </c>
      <c r="N14" s="13">
        <v>100</v>
      </c>
      <c r="O14" s="11">
        <f t="shared" si="4"/>
        <v>94.000000000000014</v>
      </c>
      <c r="P14" s="13">
        <v>92</v>
      </c>
      <c r="Q14" s="13">
        <v>100</v>
      </c>
      <c r="R14" s="13">
        <v>86</v>
      </c>
      <c r="S14" s="12">
        <f t="shared" si="5"/>
        <v>100</v>
      </c>
      <c r="T14" s="13">
        <v>100</v>
      </c>
      <c r="U14" s="13">
        <v>100</v>
      </c>
      <c r="V14" s="13">
        <v>100</v>
      </c>
    </row>
    <row r="15" spans="1:22" ht="31.5" x14ac:dyDescent="0.25">
      <c r="A15" s="3">
        <v>4</v>
      </c>
      <c r="B15" s="7" t="s">
        <v>37</v>
      </c>
      <c r="C15" s="14">
        <f t="shared" si="0"/>
        <v>98.4</v>
      </c>
      <c r="D15" s="12">
        <f t="shared" si="1"/>
        <v>100</v>
      </c>
      <c r="E15" s="13">
        <v>100</v>
      </c>
      <c r="F15" s="13">
        <v>100</v>
      </c>
      <c r="G15" s="13">
        <v>100</v>
      </c>
      <c r="H15" s="12">
        <f t="shared" si="2"/>
        <v>100</v>
      </c>
      <c r="I15" s="13">
        <v>100</v>
      </c>
      <c r="J15" s="13">
        <v>100</v>
      </c>
      <c r="K15" s="12">
        <f t="shared" si="3"/>
        <v>92</v>
      </c>
      <c r="L15" s="13">
        <v>100</v>
      </c>
      <c r="M15" s="13">
        <v>80</v>
      </c>
      <c r="N15" s="13">
        <v>100</v>
      </c>
      <c r="O15" s="11">
        <f t="shared" si="4"/>
        <v>100</v>
      </c>
      <c r="P15" s="13">
        <v>100</v>
      </c>
      <c r="Q15" s="13">
        <v>100</v>
      </c>
      <c r="R15" s="13">
        <v>100</v>
      </c>
      <c r="S15" s="12">
        <f t="shared" si="5"/>
        <v>100</v>
      </c>
      <c r="T15" s="13">
        <v>100</v>
      </c>
      <c r="U15" s="13">
        <v>100</v>
      </c>
      <c r="V15" s="13">
        <v>100</v>
      </c>
    </row>
    <row r="16" spans="1:22" ht="28.5" customHeight="1" x14ac:dyDescent="0.25">
      <c r="A16" s="3">
        <v>5</v>
      </c>
      <c r="B16" s="7" t="s">
        <v>38</v>
      </c>
      <c r="C16" s="14">
        <f t="shared" si="0"/>
        <v>93.7</v>
      </c>
      <c r="D16" s="12">
        <f t="shared" si="1"/>
        <v>98.5</v>
      </c>
      <c r="E16" s="13">
        <v>95</v>
      </c>
      <c r="F16" s="13">
        <v>100</v>
      </c>
      <c r="G16" s="13">
        <v>100</v>
      </c>
      <c r="H16" s="12">
        <f t="shared" si="2"/>
        <v>100</v>
      </c>
      <c r="I16" s="13">
        <v>100</v>
      </c>
      <c r="J16" s="13">
        <v>100</v>
      </c>
      <c r="K16" s="12">
        <f t="shared" si="3"/>
        <v>74.2</v>
      </c>
      <c r="L16" s="13">
        <v>100</v>
      </c>
      <c r="M16" s="13">
        <v>40</v>
      </c>
      <c r="N16" s="13">
        <v>94</v>
      </c>
      <c r="O16" s="11">
        <f t="shared" si="4"/>
        <v>100</v>
      </c>
      <c r="P16" s="13">
        <v>100</v>
      </c>
      <c r="Q16" s="13">
        <v>100</v>
      </c>
      <c r="R16" s="13">
        <v>100</v>
      </c>
      <c r="S16" s="12">
        <f t="shared" si="5"/>
        <v>95.8</v>
      </c>
      <c r="T16" s="13">
        <v>100</v>
      </c>
      <c r="U16" s="13">
        <v>79</v>
      </c>
      <c r="V16" s="13">
        <v>100</v>
      </c>
    </row>
    <row r="17" spans="1:22" ht="31.5" x14ac:dyDescent="0.25">
      <c r="A17" s="3">
        <v>6</v>
      </c>
      <c r="B17" s="7" t="s">
        <v>39</v>
      </c>
      <c r="C17" s="14">
        <f t="shared" si="0"/>
        <v>83</v>
      </c>
      <c r="D17" s="12">
        <f t="shared" si="1"/>
        <v>55</v>
      </c>
      <c r="E17" s="13">
        <v>50</v>
      </c>
      <c r="F17" s="13">
        <v>0</v>
      </c>
      <c r="G17" s="13">
        <v>100</v>
      </c>
      <c r="H17" s="12">
        <f t="shared" si="2"/>
        <v>100</v>
      </c>
      <c r="I17" s="13">
        <v>100</v>
      </c>
      <c r="J17" s="13">
        <v>100</v>
      </c>
      <c r="K17" s="12">
        <f t="shared" si="3"/>
        <v>60</v>
      </c>
      <c r="L17" s="13">
        <v>100</v>
      </c>
      <c r="M17" s="13">
        <v>0</v>
      </c>
      <c r="N17" s="13">
        <v>100</v>
      </c>
      <c r="O17" s="11">
        <f t="shared" si="4"/>
        <v>100</v>
      </c>
      <c r="P17" s="13">
        <v>100</v>
      </c>
      <c r="Q17" s="13">
        <v>100</v>
      </c>
      <c r="R17" s="13">
        <v>100</v>
      </c>
      <c r="S17" s="12">
        <f t="shared" si="5"/>
        <v>100</v>
      </c>
      <c r="T17" s="13">
        <v>100</v>
      </c>
      <c r="U17" s="13">
        <v>100</v>
      </c>
      <c r="V17" s="13">
        <v>100</v>
      </c>
    </row>
    <row r="18" spans="1:22" ht="31.5" x14ac:dyDescent="0.25">
      <c r="A18" s="3">
        <v>7</v>
      </c>
      <c r="B18" s="7" t="s">
        <v>40</v>
      </c>
      <c r="C18" s="14">
        <f t="shared" si="0"/>
        <v>94.36</v>
      </c>
      <c r="D18" s="12">
        <f t="shared" si="1"/>
        <v>99.6</v>
      </c>
      <c r="E18" s="13">
        <v>100</v>
      </c>
      <c r="F18" s="13">
        <v>100</v>
      </c>
      <c r="G18" s="13">
        <v>99</v>
      </c>
      <c r="H18" s="12">
        <f t="shared" si="2"/>
        <v>100</v>
      </c>
      <c r="I18" s="13">
        <v>100</v>
      </c>
      <c r="J18" s="13">
        <v>100</v>
      </c>
      <c r="K18" s="12">
        <f t="shared" si="3"/>
        <v>72.400000000000006</v>
      </c>
      <c r="L18" s="13">
        <v>100</v>
      </c>
      <c r="M18" s="13">
        <v>40</v>
      </c>
      <c r="N18" s="13">
        <v>88</v>
      </c>
      <c r="O18" s="11">
        <f t="shared" si="4"/>
        <v>100</v>
      </c>
      <c r="P18" s="13">
        <v>100</v>
      </c>
      <c r="Q18" s="13">
        <v>100</v>
      </c>
      <c r="R18" s="13">
        <v>100</v>
      </c>
      <c r="S18" s="12">
        <f t="shared" si="5"/>
        <v>99.8</v>
      </c>
      <c r="T18" s="13">
        <v>100</v>
      </c>
      <c r="U18" s="13">
        <v>99</v>
      </c>
      <c r="V18" s="13">
        <v>100</v>
      </c>
    </row>
    <row r="19" spans="1:22" ht="47.25" x14ac:dyDescent="0.25">
      <c r="A19" s="3">
        <v>8</v>
      </c>
      <c r="B19" s="7" t="s">
        <v>41</v>
      </c>
      <c r="C19" s="14">
        <f t="shared" si="0"/>
        <v>97.6</v>
      </c>
      <c r="D19" s="12">
        <f t="shared" si="1"/>
        <v>100</v>
      </c>
      <c r="E19" s="13">
        <v>100</v>
      </c>
      <c r="F19" s="13">
        <v>100</v>
      </c>
      <c r="G19" s="13">
        <v>100</v>
      </c>
      <c r="H19" s="12">
        <f t="shared" si="2"/>
        <v>100</v>
      </c>
      <c r="I19" s="13">
        <v>100</v>
      </c>
      <c r="J19" s="13">
        <v>100</v>
      </c>
      <c r="K19" s="12">
        <f t="shared" si="3"/>
        <v>88</v>
      </c>
      <c r="L19" s="13">
        <v>60</v>
      </c>
      <c r="M19" s="13">
        <v>100</v>
      </c>
      <c r="N19" s="13">
        <v>100</v>
      </c>
      <c r="O19" s="11">
        <f t="shared" si="4"/>
        <v>100</v>
      </c>
      <c r="P19" s="13">
        <v>100</v>
      </c>
      <c r="Q19" s="13">
        <v>100</v>
      </c>
      <c r="R19" s="13">
        <v>100</v>
      </c>
      <c r="S19" s="12">
        <f t="shared" si="5"/>
        <v>100</v>
      </c>
      <c r="T19" s="13">
        <v>100</v>
      </c>
      <c r="U19" s="13">
        <v>100</v>
      </c>
      <c r="V19" s="13">
        <v>100</v>
      </c>
    </row>
    <row r="20" spans="1:22" ht="63" x14ac:dyDescent="0.25">
      <c r="A20" s="3">
        <v>9</v>
      </c>
      <c r="B20" s="7" t="s">
        <v>42</v>
      </c>
      <c r="C20" s="14">
        <f t="shared" si="0"/>
        <v>83.179999999999993</v>
      </c>
      <c r="D20" s="12">
        <f t="shared" si="1"/>
        <v>54.2</v>
      </c>
      <c r="E20" s="13">
        <v>50</v>
      </c>
      <c r="F20" s="13">
        <v>0</v>
      </c>
      <c r="G20" s="13">
        <v>98</v>
      </c>
      <c r="H20" s="12">
        <f t="shared" si="2"/>
        <v>99</v>
      </c>
      <c r="I20" s="13">
        <v>100</v>
      </c>
      <c r="J20" s="13">
        <v>98</v>
      </c>
      <c r="K20" s="12">
        <f t="shared" si="3"/>
        <v>67.2</v>
      </c>
      <c r="L20" s="13">
        <v>60</v>
      </c>
      <c r="M20" s="13">
        <v>60</v>
      </c>
      <c r="N20" s="13">
        <v>84</v>
      </c>
      <c r="O20" s="11">
        <f t="shared" si="4"/>
        <v>97</v>
      </c>
      <c r="P20" s="13">
        <v>99</v>
      </c>
      <c r="Q20" s="13">
        <v>99</v>
      </c>
      <c r="R20" s="13">
        <v>89</v>
      </c>
      <c r="S20" s="12">
        <f t="shared" si="5"/>
        <v>98.5</v>
      </c>
      <c r="T20" s="13">
        <v>98</v>
      </c>
      <c r="U20" s="13">
        <v>98</v>
      </c>
      <c r="V20" s="13">
        <v>99</v>
      </c>
    </row>
    <row r="21" spans="1:22" ht="31.5" x14ac:dyDescent="0.25">
      <c r="A21" s="3">
        <v>10</v>
      </c>
      <c r="B21" s="7" t="s">
        <v>43</v>
      </c>
      <c r="C21" s="14">
        <f t="shared" si="0"/>
        <v>95.3</v>
      </c>
      <c r="D21" s="12">
        <f t="shared" si="1"/>
        <v>100</v>
      </c>
      <c r="E21" s="13">
        <v>100</v>
      </c>
      <c r="F21" s="13">
        <v>100</v>
      </c>
      <c r="G21" s="13">
        <v>100</v>
      </c>
      <c r="H21" s="12">
        <f t="shared" si="2"/>
        <v>100</v>
      </c>
      <c r="I21" s="13">
        <v>100</v>
      </c>
      <c r="J21" s="13">
        <v>100</v>
      </c>
      <c r="K21" s="12">
        <f t="shared" si="3"/>
        <v>76.5</v>
      </c>
      <c r="L21" s="13">
        <v>100</v>
      </c>
      <c r="M21" s="13">
        <v>60</v>
      </c>
      <c r="N21" s="13">
        <v>75</v>
      </c>
      <c r="O21" s="11">
        <f t="shared" si="4"/>
        <v>100</v>
      </c>
      <c r="P21" s="13">
        <v>100</v>
      </c>
      <c r="Q21" s="13">
        <v>100</v>
      </c>
      <c r="R21" s="13">
        <v>100</v>
      </c>
      <c r="S21" s="12">
        <f t="shared" si="5"/>
        <v>100</v>
      </c>
      <c r="T21" s="13">
        <v>100</v>
      </c>
      <c r="U21" s="13">
        <v>100</v>
      </c>
      <c r="V21" s="13">
        <v>100</v>
      </c>
    </row>
    <row r="22" spans="1:22" ht="31.5" x14ac:dyDescent="0.25">
      <c r="A22" s="3">
        <v>11</v>
      </c>
      <c r="B22" s="7" t="s">
        <v>44</v>
      </c>
      <c r="C22" s="14">
        <f t="shared" si="0"/>
        <v>91.639999999999986</v>
      </c>
      <c r="D22" s="12">
        <f t="shared" si="1"/>
        <v>87.2</v>
      </c>
      <c r="E22" s="13">
        <v>70</v>
      </c>
      <c r="F22" s="13">
        <v>90</v>
      </c>
      <c r="G22" s="13">
        <v>98</v>
      </c>
      <c r="H22" s="12">
        <f t="shared" si="2"/>
        <v>99</v>
      </c>
      <c r="I22" s="13">
        <v>100</v>
      </c>
      <c r="J22" s="13">
        <v>98</v>
      </c>
      <c r="K22" s="12">
        <f t="shared" si="3"/>
        <v>74</v>
      </c>
      <c r="L22" s="13">
        <v>40</v>
      </c>
      <c r="M22" s="13">
        <v>80</v>
      </c>
      <c r="N22" s="13">
        <v>100</v>
      </c>
      <c r="O22" s="11">
        <f t="shared" si="4"/>
        <v>99.399999999999991</v>
      </c>
      <c r="P22" s="13">
        <v>99</v>
      </c>
      <c r="Q22" s="13">
        <v>100</v>
      </c>
      <c r="R22" s="13">
        <v>99</v>
      </c>
      <c r="S22" s="12">
        <f t="shared" si="5"/>
        <v>98.6</v>
      </c>
      <c r="T22" s="13">
        <v>100</v>
      </c>
      <c r="U22" s="13">
        <v>98</v>
      </c>
      <c r="V22" s="13">
        <v>98</v>
      </c>
    </row>
    <row r="23" spans="1:22" ht="31.5" x14ac:dyDescent="0.25">
      <c r="A23" s="3">
        <v>12</v>
      </c>
      <c r="B23" s="7" t="s">
        <v>45</v>
      </c>
      <c r="C23" s="14">
        <f t="shared" si="0"/>
        <v>87.1</v>
      </c>
      <c r="D23" s="12">
        <f t="shared" si="1"/>
        <v>96.6</v>
      </c>
      <c r="E23" s="13">
        <v>90</v>
      </c>
      <c r="F23" s="13">
        <v>100</v>
      </c>
      <c r="G23" s="13">
        <v>99</v>
      </c>
      <c r="H23" s="12">
        <f t="shared" si="2"/>
        <v>97</v>
      </c>
      <c r="I23" s="13">
        <v>100</v>
      </c>
      <c r="J23" s="13">
        <v>94</v>
      </c>
      <c r="K23" s="12">
        <f t="shared" si="3"/>
        <v>46</v>
      </c>
      <c r="L23" s="13">
        <v>0</v>
      </c>
      <c r="M23" s="13">
        <v>40</v>
      </c>
      <c r="N23" s="13">
        <v>100</v>
      </c>
      <c r="O23" s="11">
        <f t="shared" si="4"/>
        <v>96.800000000000011</v>
      </c>
      <c r="P23" s="13">
        <v>96</v>
      </c>
      <c r="Q23" s="13">
        <v>96</v>
      </c>
      <c r="R23" s="13">
        <v>100</v>
      </c>
      <c r="S23" s="12">
        <f t="shared" si="5"/>
        <v>99.1</v>
      </c>
      <c r="T23" s="13">
        <v>99</v>
      </c>
      <c r="U23" s="13">
        <v>97</v>
      </c>
      <c r="V23" s="13">
        <v>100</v>
      </c>
    </row>
    <row r="24" spans="1:22" ht="31.5" x14ac:dyDescent="0.25">
      <c r="A24" s="3">
        <v>13</v>
      </c>
      <c r="B24" s="7" t="s">
        <v>46</v>
      </c>
      <c r="C24" s="14">
        <f t="shared" si="0"/>
        <v>94.2</v>
      </c>
      <c r="D24" s="12">
        <f t="shared" si="1"/>
        <v>99.6</v>
      </c>
      <c r="E24" s="13">
        <v>100</v>
      </c>
      <c r="F24" s="13">
        <v>100</v>
      </c>
      <c r="G24" s="13">
        <v>99</v>
      </c>
      <c r="H24" s="12">
        <f t="shared" si="2"/>
        <v>100</v>
      </c>
      <c r="I24" s="13">
        <v>100</v>
      </c>
      <c r="J24" s="13">
        <v>100</v>
      </c>
      <c r="K24" s="12">
        <f t="shared" si="3"/>
        <v>72</v>
      </c>
      <c r="L24" s="13">
        <v>60</v>
      </c>
      <c r="M24" s="13">
        <v>60</v>
      </c>
      <c r="N24" s="13">
        <v>100</v>
      </c>
      <c r="O24" s="11">
        <f t="shared" si="4"/>
        <v>100</v>
      </c>
      <c r="P24" s="13">
        <v>100</v>
      </c>
      <c r="Q24" s="13">
        <v>100</v>
      </c>
      <c r="R24" s="13">
        <v>100</v>
      </c>
      <c r="S24" s="12">
        <f t="shared" si="5"/>
        <v>99.4</v>
      </c>
      <c r="T24" s="13">
        <v>100</v>
      </c>
      <c r="U24" s="13">
        <v>97</v>
      </c>
      <c r="V24" s="13">
        <v>100</v>
      </c>
    </row>
    <row r="25" spans="1:22" ht="31.5" x14ac:dyDescent="0.25">
      <c r="A25" s="3">
        <v>14</v>
      </c>
      <c r="B25" s="7" t="s">
        <v>47</v>
      </c>
      <c r="C25" s="14">
        <f t="shared" si="0"/>
        <v>85.14</v>
      </c>
      <c r="D25" s="12">
        <f t="shared" si="1"/>
        <v>82.6</v>
      </c>
      <c r="E25" s="13">
        <v>80</v>
      </c>
      <c r="F25" s="13">
        <v>90</v>
      </c>
      <c r="G25" s="13">
        <v>79</v>
      </c>
      <c r="H25" s="12">
        <f t="shared" si="2"/>
        <v>99</v>
      </c>
      <c r="I25" s="13">
        <v>100</v>
      </c>
      <c r="J25" s="13">
        <v>98</v>
      </c>
      <c r="K25" s="12">
        <f t="shared" si="3"/>
        <v>46.599999999999994</v>
      </c>
      <c r="L25" s="13">
        <v>20</v>
      </c>
      <c r="M25" s="13">
        <v>40</v>
      </c>
      <c r="N25" s="13">
        <v>82</v>
      </c>
      <c r="O25" s="11">
        <f t="shared" si="4"/>
        <v>98</v>
      </c>
      <c r="P25" s="13">
        <v>98</v>
      </c>
      <c r="Q25" s="13">
        <v>98</v>
      </c>
      <c r="R25" s="13">
        <v>98</v>
      </c>
      <c r="S25" s="12">
        <f t="shared" si="5"/>
        <v>99.5</v>
      </c>
      <c r="T25" s="13">
        <v>99</v>
      </c>
      <c r="U25" s="13">
        <v>99</v>
      </c>
      <c r="V25" s="13">
        <v>100</v>
      </c>
    </row>
    <row r="26" spans="1:22" ht="31.5" x14ac:dyDescent="0.25">
      <c r="A26" s="3">
        <v>15</v>
      </c>
      <c r="B26" s="7" t="s">
        <v>48</v>
      </c>
      <c r="C26" s="14">
        <f t="shared" si="0"/>
        <v>89.8</v>
      </c>
      <c r="D26" s="12">
        <f t="shared" si="1"/>
        <v>97</v>
      </c>
      <c r="E26" s="13">
        <v>90</v>
      </c>
      <c r="F26" s="13">
        <v>100</v>
      </c>
      <c r="G26" s="13">
        <v>100</v>
      </c>
      <c r="H26" s="12">
        <f t="shared" si="2"/>
        <v>100</v>
      </c>
      <c r="I26" s="13">
        <v>100</v>
      </c>
      <c r="J26" s="13">
        <v>100</v>
      </c>
      <c r="K26" s="12">
        <f t="shared" si="3"/>
        <v>52</v>
      </c>
      <c r="L26" s="13">
        <v>20</v>
      </c>
      <c r="M26" s="13">
        <v>40</v>
      </c>
      <c r="N26" s="13">
        <v>100</v>
      </c>
      <c r="O26" s="11">
        <f t="shared" si="4"/>
        <v>100</v>
      </c>
      <c r="P26" s="13">
        <v>100</v>
      </c>
      <c r="Q26" s="13">
        <v>100</v>
      </c>
      <c r="R26" s="13">
        <v>100</v>
      </c>
      <c r="S26" s="12">
        <f t="shared" si="5"/>
        <v>100</v>
      </c>
      <c r="T26" s="13">
        <v>100</v>
      </c>
      <c r="U26" s="13">
        <v>100</v>
      </c>
      <c r="V26" s="13">
        <v>100</v>
      </c>
    </row>
    <row r="27" spans="1:22" ht="31.5" x14ac:dyDescent="0.25">
      <c r="A27" s="3">
        <v>16</v>
      </c>
      <c r="B27" s="7" t="s">
        <v>49</v>
      </c>
      <c r="C27" s="14">
        <f t="shared" si="0"/>
        <v>90.66</v>
      </c>
      <c r="D27" s="12">
        <f t="shared" si="1"/>
        <v>98.800000000000011</v>
      </c>
      <c r="E27" s="13">
        <v>100</v>
      </c>
      <c r="F27" s="13">
        <v>100</v>
      </c>
      <c r="G27" s="13">
        <v>97</v>
      </c>
      <c r="H27" s="12">
        <f t="shared" si="2"/>
        <v>96.5</v>
      </c>
      <c r="I27" s="13">
        <v>100</v>
      </c>
      <c r="J27" s="13">
        <v>93</v>
      </c>
      <c r="K27" s="12">
        <f t="shared" si="3"/>
        <v>58</v>
      </c>
      <c r="L27" s="13">
        <v>40</v>
      </c>
      <c r="M27" s="13">
        <v>40</v>
      </c>
      <c r="N27" s="13">
        <v>100</v>
      </c>
      <c r="O27" s="11">
        <f t="shared" si="4"/>
        <v>100</v>
      </c>
      <c r="P27" s="13">
        <v>100</v>
      </c>
      <c r="Q27" s="13">
        <v>100</v>
      </c>
      <c r="R27" s="13">
        <v>100</v>
      </c>
      <c r="S27" s="12">
        <f t="shared" si="5"/>
        <v>100</v>
      </c>
      <c r="T27" s="13">
        <v>100</v>
      </c>
      <c r="U27" s="13">
        <v>100</v>
      </c>
      <c r="V27" s="13">
        <v>100</v>
      </c>
    </row>
    <row r="28" spans="1:22" ht="15.75" x14ac:dyDescent="0.25">
      <c r="A28" s="3">
        <v>17</v>
      </c>
      <c r="B28" s="7" t="s">
        <v>50</v>
      </c>
      <c r="C28" s="14">
        <f t="shared" si="0"/>
        <v>88.66</v>
      </c>
      <c r="D28" s="12">
        <f t="shared" si="1"/>
        <v>92.5</v>
      </c>
      <c r="E28" s="13">
        <v>85</v>
      </c>
      <c r="F28" s="13">
        <v>90</v>
      </c>
      <c r="G28" s="13">
        <v>100</v>
      </c>
      <c r="H28" s="12">
        <f t="shared" si="2"/>
        <v>91.5</v>
      </c>
      <c r="I28" s="13">
        <v>100</v>
      </c>
      <c r="J28" s="13">
        <v>83</v>
      </c>
      <c r="K28" s="12">
        <f t="shared" si="3"/>
        <v>62</v>
      </c>
      <c r="L28" s="13">
        <v>40</v>
      </c>
      <c r="M28" s="13">
        <v>80</v>
      </c>
      <c r="N28" s="13">
        <v>60</v>
      </c>
      <c r="O28" s="11">
        <f t="shared" si="4"/>
        <v>98.800000000000011</v>
      </c>
      <c r="P28" s="13">
        <v>100</v>
      </c>
      <c r="Q28" s="13">
        <v>97</v>
      </c>
      <c r="R28" s="13">
        <v>100</v>
      </c>
      <c r="S28" s="12">
        <f t="shared" si="5"/>
        <v>98.5</v>
      </c>
      <c r="T28" s="13">
        <v>100</v>
      </c>
      <c r="U28" s="13">
        <v>100</v>
      </c>
      <c r="V28" s="13">
        <v>97</v>
      </c>
    </row>
    <row r="29" spans="1:22" ht="31.5" x14ac:dyDescent="0.25">
      <c r="A29" s="3">
        <v>18</v>
      </c>
      <c r="B29" s="7" t="s">
        <v>51</v>
      </c>
      <c r="C29" s="14">
        <f>(D29+K29)/2</f>
        <v>68.900000000000006</v>
      </c>
      <c r="D29" s="12">
        <f t="shared" si="1"/>
        <v>94.2</v>
      </c>
      <c r="E29" s="13">
        <v>90</v>
      </c>
      <c r="F29" s="13">
        <v>100</v>
      </c>
      <c r="G29" s="13">
        <v>93</v>
      </c>
      <c r="H29" s="12">
        <f t="shared" si="2"/>
        <v>0</v>
      </c>
      <c r="I29" s="13"/>
      <c r="J29" s="13"/>
      <c r="K29" s="12">
        <f t="shared" si="3"/>
        <v>43.599999999999994</v>
      </c>
      <c r="L29" s="13">
        <v>0</v>
      </c>
      <c r="M29" s="13">
        <v>40</v>
      </c>
      <c r="N29" s="13">
        <v>92</v>
      </c>
      <c r="O29" s="11">
        <f t="shared" si="4"/>
        <v>0</v>
      </c>
      <c r="P29" s="13"/>
      <c r="Q29" s="13"/>
      <c r="R29" s="13"/>
      <c r="S29" s="12">
        <f t="shared" si="5"/>
        <v>0</v>
      </c>
      <c r="T29" s="13"/>
      <c r="U29" s="13"/>
      <c r="V29" s="13"/>
    </row>
    <row r="30" spans="1:22" ht="31.5" x14ac:dyDescent="0.25">
      <c r="A30" s="3">
        <v>19</v>
      </c>
      <c r="B30" s="7" t="s">
        <v>52</v>
      </c>
      <c r="C30" s="14">
        <f t="shared" si="0"/>
        <v>93.039999999999992</v>
      </c>
      <c r="D30" s="12">
        <f t="shared" si="1"/>
        <v>91.7</v>
      </c>
      <c r="E30" s="13">
        <v>75</v>
      </c>
      <c r="F30" s="13">
        <v>100</v>
      </c>
      <c r="G30" s="13">
        <v>98</v>
      </c>
      <c r="H30" s="12">
        <f t="shared" si="2"/>
        <v>97.5</v>
      </c>
      <c r="I30" s="13">
        <v>100</v>
      </c>
      <c r="J30" s="13">
        <v>95</v>
      </c>
      <c r="K30" s="12">
        <f t="shared" si="3"/>
        <v>77.400000000000006</v>
      </c>
      <c r="L30" s="13">
        <v>80</v>
      </c>
      <c r="M30" s="13">
        <v>60</v>
      </c>
      <c r="N30" s="13">
        <v>98</v>
      </c>
      <c r="O30" s="11">
        <f t="shared" si="4"/>
        <v>99.399999999999991</v>
      </c>
      <c r="P30" s="13">
        <v>99</v>
      </c>
      <c r="Q30" s="13">
        <v>100</v>
      </c>
      <c r="R30" s="13">
        <v>99</v>
      </c>
      <c r="S30" s="12">
        <f t="shared" si="5"/>
        <v>99.2</v>
      </c>
      <c r="T30" s="13">
        <v>99</v>
      </c>
      <c r="U30" s="13">
        <v>100</v>
      </c>
      <c r="V30" s="13">
        <v>99</v>
      </c>
    </row>
    <row r="31" spans="1:22" ht="31.5" x14ac:dyDescent="0.25">
      <c r="A31" s="3">
        <v>20</v>
      </c>
      <c r="B31" s="7" t="s">
        <v>53</v>
      </c>
      <c r="C31" s="14">
        <f t="shared" si="0"/>
        <v>94.1</v>
      </c>
      <c r="D31" s="12">
        <f t="shared" si="1"/>
        <v>92.5</v>
      </c>
      <c r="E31" s="13">
        <v>75</v>
      </c>
      <c r="F31" s="13">
        <v>100</v>
      </c>
      <c r="G31" s="13">
        <v>100</v>
      </c>
      <c r="H31" s="12">
        <f t="shared" si="2"/>
        <v>100</v>
      </c>
      <c r="I31" s="13">
        <v>100</v>
      </c>
      <c r="J31" s="13">
        <v>100</v>
      </c>
      <c r="K31" s="12">
        <f t="shared" si="3"/>
        <v>78</v>
      </c>
      <c r="L31" s="13">
        <v>80</v>
      </c>
      <c r="M31" s="13">
        <v>60</v>
      </c>
      <c r="N31" s="13">
        <v>100</v>
      </c>
      <c r="O31" s="11">
        <f t="shared" si="4"/>
        <v>100</v>
      </c>
      <c r="P31" s="13">
        <v>100</v>
      </c>
      <c r="Q31" s="13">
        <v>100</v>
      </c>
      <c r="R31" s="13">
        <v>100</v>
      </c>
      <c r="S31" s="12">
        <f t="shared" si="5"/>
        <v>100</v>
      </c>
      <c r="T31" s="13">
        <v>100</v>
      </c>
      <c r="U31" s="13">
        <v>100</v>
      </c>
      <c r="V31" s="13">
        <v>100</v>
      </c>
    </row>
    <row r="32" spans="1:22" ht="31.5" x14ac:dyDescent="0.25">
      <c r="A32" s="3">
        <v>21</v>
      </c>
      <c r="B32" s="7" t="s">
        <v>54</v>
      </c>
      <c r="C32" s="14">
        <f t="shared" si="0"/>
        <v>94.7</v>
      </c>
      <c r="D32" s="12">
        <f t="shared" si="1"/>
        <v>89.5</v>
      </c>
      <c r="E32" s="13">
        <v>75</v>
      </c>
      <c r="F32" s="13">
        <v>90</v>
      </c>
      <c r="G32" s="13">
        <v>100</v>
      </c>
      <c r="H32" s="12">
        <f t="shared" si="2"/>
        <v>100</v>
      </c>
      <c r="I32" s="13">
        <v>100</v>
      </c>
      <c r="J32" s="13">
        <v>100</v>
      </c>
      <c r="K32" s="12">
        <f t="shared" si="3"/>
        <v>84</v>
      </c>
      <c r="L32" s="13">
        <v>100</v>
      </c>
      <c r="M32" s="13">
        <v>60</v>
      </c>
      <c r="N32" s="13">
        <v>100</v>
      </c>
      <c r="O32" s="11">
        <f t="shared" si="4"/>
        <v>100</v>
      </c>
      <c r="P32" s="13">
        <v>100</v>
      </c>
      <c r="Q32" s="13">
        <v>100</v>
      </c>
      <c r="R32" s="13">
        <v>100</v>
      </c>
      <c r="S32" s="12">
        <f t="shared" si="5"/>
        <v>100</v>
      </c>
      <c r="T32" s="13">
        <v>100</v>
      </c>
      <c r="U32" s="13">
        <v>100</v>
      </c>
      <c r="V32" s="13">
        <v>100</v>
      </c>
    </row>
    <row r="33" spans="1:22" ht="15.75" x14ac:dyDescent="0.25">
      <c r="A33" s="3">
        <v>22</v>
      </c>
      <c r="B33" s="7" t="s">
        <v>55</v>
      </c>
      <c r="C33" s="14">
        <f t="shared" si="0"/>
        <v>83.52000000000001</v>
      </c>
      <c r="D33" s="12">
        <f t="shared" si="1"/>
        <v>63.3</v>
      </c>
      <c r="E33" s="13">
        <v>55</v>
      </c>
      <c r="F33" s="13">
        <v>60</v>
      </c>
      <c r="G33" s="13">
        <v>72</v>
      </c>
      <c r="H33" s="12">
        <f t="shared" si="2"/>
        <v>83.5</v>
      </c>
      <c r="I33" s="13">
        <v>80</v>
      </c>
      <c r="J33" s="13">
        <v>87</v>
      </c>
      <c r="K33" s="12">
        <f t="shared" si="3"/>
        <v>72</v>
      </c>
      <c r="L33" s="13">
        <v>60</v>
      </c>
      <c r="M33" s="13">
        <v>60</v>
      </c>
      <c r="N33" s="13">
        <v>100</v>
      </c>
      <c r="O33" s="11">
        <f t="shared" si="4"/>
        <v>98.800000000000011</v>
      </c>
      <c r="P33" s="13">
        <v>100</v>
      </c>
      <c r="Q33" s="13">
        <v>97</v>
      </c>
      <c r="R33" s="13">
        <v>100</v>
      </c>
      <c r="S33" s="12">
        <f t="shared" si="5"/>
        <v>100</v>
      </c>
      <c r="T33" s="13">
        <v>100</v>
      </c>
      <c r="U33" s="13">
        <v>100</v>
      </c>
      <c r="V33" s="13">
        <v>100</v>
      </c>
    </row>
    <row r="34" spans="1:22" ht="31.5" x14ac:dyDescent="0.25">
      <c r="A34" s="3">
        <v>23</v>
      </c>
      <c r="B34" s="7" t="s">
        <v>56</v>
      </c>
      <c r="C34" s="14">
        <f t="shared" si="0"/>
        <v>85.74</v>
      </c>
      <c r="D34" s="12">
        <f t="shared" si="1"/>
        <v>94</v>
      </c>
      <c r="E34" s="13">
        <v>80</v>
      </c>
      <c r="F34" s="13">
        <v>100</v>
      </c>
      <c r="G34" s="13">
        <v>100</v>
      </c>
      <c r="H34" s="12">
        <f t="shared" si="2"/>
        <v>93.5</v>
      </c>
      <c r="I34" s="13">
        <v>100</v>
      </c>
      <c r="J34" s="13">
        <v>87</v>
      </c>
      <c r="K34" s="12">
        <f t="shared" si="3"/>
        <v>43</v>
      </c>
      <c r="L34" s="13">
        <v>0</v>
      </c>
      <c r="M34" s="13">
        <v>40</v>
      </c>
      <c r="N34" s="13">
        <v>90</v>
      </c>
      <c r="O34" s="11">
        <f t="shared" si="4"/>
        <v>100</v>
      </c>
      <c r="P34" s="13">
        <v>100</v>
      </c>
      <c r="Q34" s="13">
        <v>100</v>
      </c>
      <c r="R34" s="13">
        <v>100</v>
      </c>
      <c r="S34" s="12">
        <f t="shared" si="5"/>
        <v>98.2</v>
      </c>
      <c r="T34" s="13">
        <v>100</v>
      </c>
      <c r="U34" s="13">
        <v>91</v>
      </c>
      <c r="V34" s="13">
        <v>100</v>
      </c>
    </row>
    <row r="35" spans="1:22" ht="31.5" x14ac:dyDescent="0.25">
      <c r="A35" s="3">
        <v>24</v>
      </c>
      <c r="B35" s="7" t="s">
        <v>57</v>
      </c>
      <c r="C35" s="14">
        <f t="shared" si="0"/>
        <v>89.320000000000007</v>
      </c>
      <c r="D35" s="12">
        <f t="shared" si="1"/>
        <v>83.6</v>
      </c>
      <c r="E35" s="13">
        <v>70</v>
      </c>
      <c r="F35" s="13">
        <v>90</v>
      </c>
      <c r="G35" s="13">
        <v>89</v>
      </c>
      <c r="H35" s="12">
        <f t="shared" si="2"/>
        <v>98</v>
      </c>
      <c r="I35" s="13">
        <v>100</v>
      </c>
      <c r="J35" s="13">
        <v>96</v>
      </c>
      <c r="K35" s="12">
        <f t="shared" si="3"/>
        <v>72</v>
      </c>
      <c r="L35" s="13">
        <v>60</v>
      </c>
      <c r="M35" s="13">
        <v>60</v>
      </c>
      <c r="N35" s="13">
        <v>100</v>
      </c>
      <c r="O35" s="11">
        <f t="shared" si="4"/>
        <v>96</v>
      </c>
      <c r="P35" s="13">
        <v>97</v>
      </c>
      <c r="Q35" s="13">
        <v>98</v>
      </c>
      <c r="R35" s="13">
        <v>90</v>
      </c>
      <c r="S35" s="12">
        <f t="shared" si="5"/>
        <v>97</v>
      </c>
      <c r="T35" s="13">
        <v>98</v>
      </c>
      <c r="U35" s="13">
        <v>93</v>
      </c>
      <c r="V35" s="13">
        <v>98</v>
      </c>
    </row>
    <row r="36" spans="1:22" ht="31.5" x14ac:dyDescent="0.25">
      <c r="A36" s="3">
        <v>25</v>
      </c>
      <c r="B36" s="7" t="s">
        <v>58</v>
      </c>
      <c r="C36" s="14">
        <f t="shared" si="0"/>
        <v>93.56</v>
      </c>
      <c r="D36" s="12">
        <f t="shared" si="1"/>
        <v>97</v>
      </c>
      <c r="E36" s="13">
        <v>90</v>
      </c>
      <c r="F36" s="13">
        <v>100</v>
      </c>
      <c r="G36" s="13">
        <v>100</v>
      </c>
      <c r="H36" s="12">
        <f t="shared" si="2"/>
        <v>100</v>
      </c>
      <c r="I36" s="13">
        <v>100</v>
      </c>
      <c r="J36" s="13">
        <v>100</v>
      </c>
      <c r="K36" s="12">
        <f t="shared" si="3"/>
        <v>70.8</v>
      </c>
      <c r="L36" s="13">
        <v>60</v>
      </c>
      <c r="M36" s="13">
        <v>60</v>
      </c>
      <c r="N36" s="13">
        <v>96</v>
      </c>
      <c r="O36" s="11">
        <f t="shared" si="4"/>
        <v>100</v>
      </c>
      <c r="P36" s="13">
        <v>100</v>
      </c>
      <c r="Q36" s="13">
        <v>100</v>
      </c>
      <c r="R36" s="13">
        <v>100</v>
      </c>
      <c r="S36" s="12">
        <f t="shared" si="5"/>
        <v>100</v>
      </c>
      <c r="T36" s="13">
        <v>100</v>
      </c>
      <c r="U36" s="13">
        <v>100</v>
      </c>
      <c r="V36" s="13">
        <v>100</v>
      </c>
    </row>
    <row r="37" spans="1:22" ht="31.5" x14ac:dyDescent="0.25">
      <c r="A37" s="3">
        <v>26</v>
      </c>
      <c r="B37" s="7" t="s">
        <v>59</v>
      </c>
      <c r="C37" s="14">
        <f t="shared" si="0"/>
        <v>94.16</v>
      </c>
      <c r="D37" s="12">
        <f t="shared" si="1"/>
        <v>98.800000000000011</v>
      </c>
      <c r="E37" s="13">
        <v>100</v>
      </c>
      <c r="F37" s="13">
        <v>100</v>
      </c>
      <c r="G37" s="13">
        <v>97</v>
      </c>
      <c r="H37" s="12">
        <f t="shared" si="2"/>
        <v>100</v>
      </c>
      <c r="I37" s="13">
        <v>100</v>
      </c>
      <c r="J37" s="13">
        <v>100</v>
      </c>
      <c r="K37" s="12">
        <f t="shared" si="3"/>
        <v>72</v>
      </c>
      <c r="L37" s="13">
        <v>60</v>
      </c>
      <c r="M37" s="13">
        <v>60</v>
      </c>
      <c r="N37" s="13">
        <v>100</v>
      </c>
      <c r="O37" s="11">
        <f t="shared" si="4"/>
        <v>100</v>
      </c>
      <c r="P37" s="13">
        <v>100</v>
      </c>
      <c r="Q37" s="13">
        <v>100</v>
      </c>
      <c r="R37" s="13">
        <v>100</v>
      </c>
      <c r="S37" s="12">
        <f t="shared" si="5"/>
        <v>100</v>
      </c>
      <c r="T37" s="13">
        <v>100</v>
      </c>
      <c r="U37" s="13">
        <v>100</v>
      </c>
      <c r="V37" s="13">
        <v>100</v>
      </c>
    </row>
    <row r="38" spans="1:22" ht="47.25" x14ac:dyDescent="0.25">
      <c r="A38" s="3">
        <v>27</v>
      </c>
      <c r="B38" s="7" t="s">
        <v>99</v>
      </c>
      <c r="C38" s="14">
        <f t="shared" si="0"/>
        <v>96.42</v>
      </c>
      <c r="D38" s="12">
        <f t="shared" si="1"/>
        <v>100</v>
      </c>
      <c r="E38" s="13">
        <v>100</v>
      </c>
      <c r="F38" s="13">
        <v>100</v>
      </c>
      <c r="G38" s="13">
        <v>100</v>
      </c>
      <c r="H38" s="12">
        <f t="shared" si="2"/>
        <v>100</v>
      </c>
      <c r="I38" s="13">
        <v>100</v>
      </c>
      <c r="J38" s="13">
        <v>100</v>
      </c>
      <c r="K38" s="12">
        <f t="shared" si="3"/>
        <v>82.1</v>
      </c>
      <c r="L38" s="13">
        <v>100</v>
      </c>
      <c r="M38" s="13">
        <v>80</v>
      </c>
      <c r="N38" s="13">
        <v>67</v>
      </c>
      <c r="O38" s="11">
        <f t="shared" si="4"/>
        <v>100</v>
      </c>
      <c r="P38" s="13">
        <v>100</v>
      </c>
      <c r="Q38" s="13">
        <v>100</v>
      </c>
      <c r="R38" s="13">
        <v>100</v>
      </c>
      <c r="S38" s="12">
        <f t="shared" si="5"/>
        <v>100</v>
      </c>
      <c r="T38" s="13">
        <v>100</v>
      </c>
      <c r="U38" s="13">
        <v>100</v>
      </c>
      <c r="V38" s="13">
        <v>100</v>
      </c>
    </row>
    <row r="39" spans="1:22" ht="31.5" x14ac:dyDescent="0.25">
      <c r="A39" s="3">
        <v>28</v>
      </c>
      <c r="B39" s="7" t="s">
        <v>60</v>
      </c>
      <c r="C39" s="14">
        <f t="shared" si="0"/>
        <v>94.74</v>
      </c>
      <c r="D39" s="12">
        <f t="shared" si="1"/>
        <v>93.5</v>
      </c>
      <c r="E39" s="13">
        <v>85</v>
      </c>
      <c r="F39" s="13">
        <v>100</v>
      </c>
      <c r="G39" s="13">
        <v>95</v>
      </c>
      <c r="H39" s="12">
        <f t="shared" si="2"/>
        <v>99</v>
      </c>
      <c r="I39" s="13">
        <v>100</v>
      </c>
      <c r="J39" s="13">
        <v>98</v>
      </c>
      <c r="K39" s="12">
        <f t="shared" si="3"/>
        <v>82</v>
      </c>
      <c r="L39" s="13">
        <v>40</v>
      </c>
      <c r="M39" s="13">
        <v>100</v>
      </c>
      <c r="N39" s="13">
        <v>100</v>
      </c>
      <c r="O39" s="11">
        <f t="shared" si="4"/>
        <v>99.2</v>
      </c>
      <c r="P39" s="13">
        <v>100</v>
      </c>
      <c r="Q39" s="13">
        <v>100</v>
      </c>
      <c r="R39" s="13">
        <v>96</v>
      </c>
      <c r="S39" s="12">
        <f t="shared" si="5"/>
        <v>100</v>
      </c>
      <c r="T39" s="13">
        <v>100</v>
      </c>
      <c r="U39" s="13">
        <v>100</v>
      </c>
      <c r="V39" s="13">
        <v>100</v>
      </c>
    </row>
    <row r="40" spans="1:22" ht="31.5" x14ac:dyDescent="0.25">
      <c r="A40" s="3">
        <v>29</v>
      </c>
      <c r="B40" s="7" t="s">
        <v>61</v>
      </c>
      <c r="C40" s="14">
        <f t="shared" si="0"/>
        <v>94.12</v>
      </c>
      <c r="D40" s="12">
        <f t="shared" si="1"/>
        <v>93.6</v>
      </c>
      <c r="E40" s="13">
        <v>80</v>
      </c>
      <c r="F40" s="13">
        <v>100</v>
      </c>
      <c r="G40" s="13">
        <v>99</v>
      </c>
      <c r="H40" s="12">
        <f t="shared" si="2"/>
        <v>100</v>
      </c>
      <c r="I40" s="13">
        <v>100</v>
      </c>
      <c r="J40" s="13">
        <v>100</v>
      </c>
      <c r="K40" s="12">
        <f t="shared" si="3"/>
        <v>77.400000000000006</v>
      </c>
      <c r="L40" s="13">
        <v>80</v>
      </c>
      <c r="M40" s="13">
        <v>60</v>
      </c>
      <c r="N40" s="13">
        <v>98</v>
      </c>
      <c r="O40" s="11">
        <f t="shared" si="4"/>
        <v>99.8</v>
      </c>
      <c r="P40" s="13">
        <v>100</v>
      </c>
      <c r="Q40" s="13">
        <v>100</v>
      </c>
      <c r="R40" s="13">
        <v>99</v>
      </c>
      <c r="S40" s="12">
        <f t="shared" si="5"/>
        <v>99.8</v>
      </c>
      <c r="T40" s="13">
        <v>100</v>
      </c>
      <c r="U40" s="13">
        <v>99</v>
      </c>
      <c r="V40" s="13">
        <v>100</v>
      </c>
    </row>
    <row r="41" spans="1:22" ht="31.5" x14ac:dyDescent="0.25">
      <c r="A41" s="3">
        <v>30</v>
      </c>
      <c r="B41" s="7" t="s">
        <v>62</v>
      </c>
      <c r="C41" s="14">
        <f t="shared" si="0"/>
        <v>90.28</v>
      </c>
      <c r="D41" s="12">
        <f t="shared" si="1"/>
        <v>91.6</v>
      </c>
      <c r="E41" s="13">
        <v>90</v>
      </c>
      <c r="F41" s="13">
        <v>90</v>
      </c>
      <c r="G41" s="13">
        <v>94</v>
      </c>
      <c r="H41" s="12">
        <f t="shared" si="2"/>
        <v>100</v>
      </c>
      <c r="I41" s="13">
        <v>100</v>
      </c>
      <c r="J41" s="13">
        <v>100</v>
      </c>
      <c r="K41" s="12">
        <f t="shared" si="3"/>
        <v>60</v>
      </c>
      <c r="L41" s="13">
        <v>20</v>
      </c>
      <c r="M41" s="13">
        <v>60</v>
      </c>
      <c r="N41" s="13">
        <v>100</v>
      </c>
      <c r="O41" s="11">
        <f t="shared" si="4"/>
        <v>100</v>
      </c>
      <c r="P41" s="13">
        <v>100</v>
      </c>
      <c r="Q41" s="13">
        <v>100</v>
      </c>
      <c r="R41" s="13">
        <v>100</v>
      </c>
      <c r="S41" s="12">
        <f t="shared" si="5"/>
        <v>99.8</v>
      </c>
      <c r="T41" s="13">
        <v>100</v>
      </c>
      <c r="U41" s="13">
        <v>99</v>
      </c>
      <c r="V41" s="13">
        <v>100</v>
      </c>
    </row>
    <row r="42" spans="1:22" ht="31.5" x14ac:dyDescent="0.25">
      <c r="A42" s="3">
        <v>31</v>
      </c>
      <c r="B42" s="7" t="s">
        <v>63</v>
      </c>
      <c r="C42" s="14">
        <f t="shared" si="0"/>
        <v>94.88</v>
      </c>
      <c r="D42" s="12">
        <f t="shared" si="1"/>
        <v>90.2</v>
      </c>
      <c r="E42" s="13">
        <v>80</v>
      </c>
      <c r="F42" s="13">
        <v>90</v>
      </c>
      <c r="G42" s="13">
        <v>98</v>
      </c>
      <c r="H42" s="12">
        <f t="shared" si="2"/>
        <v>99.5</v>
      </c>
      <c r="I42" s="13">
        <v>100</v>
      </c>
      <c r="J42" s="13">
        <v>99</v>
      </c>
      <c r="K42" s="12">
        <f t="shared" si="3"/>
        <v>85.1</v>
      </c>
      <c r="L42" s="13">
        <v>80</v>
      </c>
      <c r="M42" s="13">
        <v>80</v>
      </c>
      <c r="N42" s="13">
        <v>97</v>
      </c>
      <c r="O42" s="11">
        <f t="shared" si="4"/>
        <v>99.6</v>
      </c>
      <c r="P42" s="13">
        <v>100</v>
      </c>
      <c r="Q42" s="13">
        <v>100</v>
      </c>
      <c r="R42" s="13">
        <v>98</v>
      </c>
      <c r="S42" s="12">
        <f t="shared" si="5"/>
        <v>100</v>
      </c>
      <c r="T42" s="13">
        <v>100</v>
      </c>
      <c r="U42" s="13">
        <v>100</v>
      </c>
      <c r="V42" s="13">
        <v>100</v>
      </c>
    </row>
    <row r="43" spans="1:22" ht="31.5" x14ac:dyDescent="0.25">
      <c r="A43" s="3">
        <v>32</v>
      </c>
      <c r="B43" s="7" t="s">
        <v>64</v>
      </c>
      <c r="C43" s="14">
        <f t="shared" si="0"/>
        <v>86.84</v>
      </c>
      <c r="D43" s="12">
        <f t="shared" si="1"/>
        <v>85</v>
      </c>
      <c r="E43" s="13">
        <v>60</v>
      </c>
      <c r="F43" s="13">
        <v>90</v>
      </c>
      <c r="G43" s="13">
        <v>100</v>
      </c>
      <c r="H43" s="12">
        <f t="shared" si="2"/>
        <v>98.5</v>
      </c>
      <c r="I43" s="13">
        <v>100</v>
      </c>
      <c r="J43" s="13">
        <v>97</v>
      </c>
      <c r="K43" s="12">
        <f t="shared" si="3"/>
        <v>51.099999999999994</v>
      </c>
      <c r="L43" s="13">
        <v>20</v>
      </c>
      <c r="M43" s="13">
        <v>40</v>
      </c>
      <c r="N43" s="13">
        <v>97</v>
      </c>
      <c r="O43" s="11">
        <f t="shared" si="4"/>
        <v>99.6</v>
      </c>
      <c r="P43" s="13">
        <v>100</v>
      </c>
      <c r="Q43" s="13">
        <v>99</v>
      </c>
      <c r="R43" s="13">
        <v>100</v>
      </c>
      <c r="S43" s="12">
        <f t="shared" si="5"/>
        <v>100</v>
      </c>
      <c r="T43" s="13">
        <v>100</v>
      </c>
      <c r="U43" s="13">
        <v>100</v>
      </c>
      <c r="V43" s="13">
        <v>100</v>
      </c>
    </row>
    <row r="44" spans="1:22" ht="31.5" x14ac:dyDescent="0.25">
      <c r="A44" s="3">
        <v>33</v>
      </c>
      <c r="B44" s="7" t="s">
        <v>65</v>
      </c>
      <c r="C44" s="14">
        <f t="shared" si="0"/>
        <v>93.47999999999999</v>
      </c>
      <c r="D44" s="12">
        <f t="shared" si="1"/>
        <v>88.300000000000011</v>
      </c>
      <c r="E44" s="13">
        <v>75</v>
      </c>
      <c r="F44" s="13">
        <v>90</v>
      </c>
      <c r="G44" s="13">
        <v>97</v>
      </c>
      <c r="H44" s="12">
        <f t="shared" si="2"/>
        <v>100</v>
      </c>
      <c r="I44" s="13">
        <v>100</v>
      </c>
      <c r="J44" s="13">
        <v>100</v>
      </c>
      <c r="K44" s="12">
        <f t="shared" si="3"/>
        <v>79.099999999999994</v>
      </c>
      <c r="L44" s="13">
        <v>60</v>
      </c>
      <c r="M44" s="13">
        <v>80</v>
      </c>
      <c r="N44" s="13">
        <v>97</v>
      </c>
      <c r="O44" s="11">
        <f t="shared" si="4"/>
        <v>100</v>
      </c>
      <c r="P44" s="13">
        <v>100</v>
      </c>
      <c r="Q44" s="13">
        <v>100</v>
      </c>
      <c r="R44" s="13">
        <v>100</v>
      </c>
      <c r="S44" s="12">
        <f t="shared" si="5"/>
        <v>100</v>
      </c>
      <c r="T44" s="13">
        <v>100</v>
      </c>
      <c r="U44" s="13">
        <v>100</v>
      </c>
      <c r="V44" s="13">
        <v>100</v>
      </c>
    </row>
    <row r="45" spans="1:22" ht="31.5" x14ac:dyDescent="0.25">
      <c r="A45" s="3">
        <v>34</v>
      </c>
      <c r="B45" s="7" t="s">
        <v>66</v>
      </c>
      <c r="C45" s="14">
        <f t="shared" si="0"/>
        <v>75.38</v>
      </c>
      <c r="D45" s="12">
        <f t="shared" si="1"/>
        <v>79.7</v>
      </c>
      <c r="E45" s="13">
        <v>45</v>
      </c>
      <c r="F45" s="13">
        <v>90</v>
      </c>
      <c r="G45" s="13">
        <v>98</v>
      </c>
      <c r="H45" s="12">
        <f t="shared" si="2"/>
        <v>68.5</v>
      </c>
      <c r="I45" s="13">
        <v>40</v>
      </c>
      <c r="J45" s="13">
        <v>97</v>
      </c>
      <c r="K45" s="12">
        <f t="shared" si="3"/>
        <v>29.099999999999998</v>
      </c>
      <c r="L45" s="13">
        <v>0</v>
      </c>
      <c r="M45" s="13">
        <v>0</v>
      </c>
      <c r="N45" s="13">
        <v>97</v>
      </c>
      <c r="O45" s="11">
        <f t="shared" si="4"/>
        <v>99.8</v>
      </c>
      <c r="P45" s="13">
        <v>100</v>
      </c>
      <c r="Q45" s="13">
        <v>100</v>
      </c>
      <c r="R45" s="13">
        <v>99</v>
      </c>
      <c r="S45" s="12">
        <f t="shared" si="5"/>
        <v>99.8</v>
      </c>
      <c r="T45" s="13">
        <v>100</v>
      </c>
      <c r="U45" s="13">
        <v>99</v>
      </c>
      <c r="V45" s="13">
        <v>100</v>
      </c>
    </row>
    <row r="46" spans="1:22" ht="31.5" x14ac:dyDescent="0.25">
      <c r="A46" s="3">
        <v>35</v>
      </c>
      <c r="B46" s="7" t="s">
        <v>67</v>
      </c>
      <c r="C46" s="14">
        <f t="shared" si="0"/>
        <v>80.960000000000008</v>
      </c>
      <c r="D46" s="12">
        <f t="shared" si="1"/>
        <v>82.800000000000011</v>
      </c>
      <c r="E46" s="13">
        <v>70</v>
      </c>
      <c r="F46" s="13">
        <v>90</v>
      </c>
      <c r="G46" s="13">
        <v>87</v>
      </c>
      <c r="H46" s="12">
        <f t="shared" si="2"/>
        <v>86.5</v>
      </c>
      <c r="I46" s="13">
        <v>100</v>
      </c>
      <c r="J46" s="13">
        <v>73</v>
      </c>
      <c r="K46" s="12">
        <f t="shared" si="3"/>
        <v>36.200000000000003</v>
      </c>
      <c r="L46" s="13">
        <v>0</v>
      </c>
      <c r="M46" s="13">
        <v>20</v>
      </c>
      <c r="N46" s="13">
        <v>94</v>
      </c>
      <c r="O46" s="11">
        <f t="shared" si="4"/>
        <v>99.8</v>
      </c>
      <c r="P46" s="13">
        <v>100</v>
      </c>
      <c r="Q46" s="13">
        <v>100</v>
      </c>
      <c r="R46" s="13">
        <v>99</v>
      </c>
      <c r="S46" s="12">
        <f t="shared" si="5"/>
        <v>99.5</v>
      </c>
      <c r="T46" s="13">
        <v>99</v>
      </c>
      <c r="U46" s="13">
        <v>99</v>
      </c>
      <c r="V46" s="13">
        <v>100</v>
      </c>
    </row>
    <row r="47" spans="1:22" ht="31.5" x14ac:dyDescent="0.25">
      <c r="A47" s="3">
        <v>36</v>
      </c>
      <c r="B47" s="7" t="s">
        <v>68</v>
      </c>
      <c r="C47" s="14">
        <f t="shared" si="0"/>
        <v>90.62</v>
      </c>
      <c r="D47" s="12">
        <f t="shared" si="1"/>
        <v>89.800000000000011</v>
      </c>
      <c r="E47" s="13">
        <v>80</v>
      </c>
      <c r="F47" s="13">
        <v>90</v>
      </c>
      <c r="G47" s="13">
        <v>97</v>
      </c>
      <c r="H47" s="12">
        <f t="shared" si="2"/>
        <v>99</v>
      </c>
      <c r="I47" s="13">
        <v>100</v>
      </c>
      <c r="J47" s="13">
        <v>98</v>
      </c>
      <c r="K47" s="12">
        <f t="shared" si="3"/>
        <v>64.5</v>
      </c>
      <c r="L47" s="13">
        <v>40</v>
      </c>
      <c r="M47" s="13">
        <v>60</v>
      </c>
      <c r="N47" s="13">
        <v>95</v>
      </c>
      <c r="O47" s="11">
        <f t="shared" si="4"/>
        <v>99.8</v>
      </c>
      <c r="P47" s="13">
        <v>100</v>
      </c>
      <c r="Q47" s="13">
        <v>100</v>
      </c>
      <c r="R47" s="13">
        <v>99</v>
      </c>
      <c r="S47" s="12">
        <f t="shared" si="5"/>
        <v>100</v>
      </c>
      <c r="T47" s="13">
        <v>100</v>
      </c>
      <c r="U47" s="13">
        <v>100</v>
      </c>
      <c r="V47" s="13">
        <v>100</v>
      </c>
    </row>
    <row r="48" spans="1:22" ht="31.5" x14ac:dyDescent="0.25">
      <c r="A48" s="3">
        <v>37</v>
      </c>
      <c r="B48" s="7" t="s">
        <v>69</v>
      </c>
      <c r="C48" s="14">
        <f t="shared" si="0"/>
        <v>93.08</v>
      </c>
      <c r="D48" s="12">
        <f t="shared" si="1"/>
        <v>89.1</v>
      </c>
      <c r="E48" s="13">
        <v>75</v>
      </c>
      <c r="F48" s="13">
        <v>90</v>
      </c>
      <c r="G48" s="13">
        <v>99</v>
      </c>
      <c r="H48" s="12">
        <f t="shared" si="2"/>
        <v>99.5</v>
      </c>
      <c r="I48" s="13">
        <v>100</v>
      </c>
      <c r="J48" s="13">
        <v>99</v>
      </c>
      <c r="K48" s="12">
        <f t="shared" si="3"/>
        <v>77.7</v>
      </c>
      <c r="L48" s="13">
        <v>80</v>
      </c>
      <c r="M48" s="13">
        <v>60</v>
      </c>
      <c r="N48" s="13">
        <v>99</v>
      </c>
      <c r="O48" s="11">
        <f t="shared" si="4"/>
        <v>99.6</v>
      </c>
      <c r="P48" s="13">
        <v>100</v>
      </c>
      <c r="Q48" s="13">
        <v>100</v>
      </c>
      <c r="R48" s="13">
        <v>98</v>
      </c>
      <c r="S48" s="12">
        <f t="shared" si="5"/>
        <v>99.5</v>
      </c>
      <c r="T48" s="13">
        <v>100</v>
      </c>
      <c r="U48" s="13">
        <v>100</v>
      </c>
      <c r="V48" s="13">
        <v>99</v>
      </c>
    </row>
    <row r="49" spans="1:22" ht="31.5" x14ac:dyDescent="0.25">
      <c r="A49" s="3">
        <v>38</v>
      </c>
      <c r="B49" s="7" t="s">
        <v>98</v>
      </c>
      <c r="C49" s="14">
        <f t="shared" si="0"/>
        <v>97.76</v>
      </c>
      <c r="D49" s="12">
        <f t="shared" si="1"/>
        <v>95.1</v>
      </c>
      <c r="E49" s="13">
        <v>85</v>
      </c>
      <c r="F49" s="13">
        <v>100</v>
      </c>
      <c r="G49" s="13">
        <v>99</v>
      </c>
      <c r="H49" s="12">
        <f t="shared" si="2"/>
        <v>100</v>
      </c>
      <c r="I49" s="13">
        <v>100</v>
      </c>
      <c r="J49" s="13">
        <v>100</v>
      </c>
      <c r="K49" s="12">
        <f t="shared" si="3"/>
        <v>93.7</v>
      </c>
      <c r="L49" s="13">
        <v>80</v>
      </c>
      <c r="M49" s="13">
        <v>100</v>
      </c>
      <c r="N49" s="13">
        <v>99</v>
      </c>
      <c r="O49" s="11">
        <f t="shared" si="4"/>
        <v>100</v>
      </c>
      <c r="P49" s="13">
        <v>100</v>
      </c>
      <c r="Q49" s="13">
        <v>100</v>
      </c>
      <c r="R49" s="13">
        <v>100</v>
      </c>
      <c r="S49" s="12">
        <f t="shared" si="5"/>
        <v>100</v>
      </c>
      <c r="T49" s="13">
        <v>100</v>
      </c>
      <c r="U49" s="13">
        <v>100</v>
      </c>
      <c r="V49" s="13">
        <v>100</v>
      </c>
    </row>
    <row r="50" spans="1:22" ht="15.75" x14ac:dyDescent="0.25">
      <c r="A50" s="3">
        <v>39</v>
      </c>
      <c r="B50" s="7" t="s">
        <v>70</v>
      </c>
      <c r="C50" s="14">
        <f t="shared" si="0"/>
        <v>89.8</v>
      </c>
      <c r="D50" s="12">
        <f t="shared" si="1"/>
        <v>98.800000000000011</v>
      </c>
      <c r="E50" s="13">
        <v>100</v>
      </c>
      <c r="F50" s="13">
        <v>100</v>
      </c>
      <c r="G50" s="13">
        <v>97</v>
      </c>
      <c r="H50" s="12">
        <f t="shared" si="2"/>
        <v>99</v>
      </c>
      <c r="I50" s="13">
        <v>100</v>
      </c>
      <c r="J50" s="13">
        <v>98</v>
      </c>
      <c r="K50" s="12">
        <f t="shared" si="3"/>
        <v>53.4</v>
      </c>
      <c r="L50" s="13">
        <v>0</v>
      </c>
      <c r="M50" s="13">
        <v>60</v>
      </c>
      <c r="N50" s="13">
        <v>98</v>
      </c>
      <c r="O50" s="11">
        <f t="shared" si="4"/>
        <v>99.2</v>
      </c>
      <c r="P50" s="13">
        <v>99</v>
      </c>
      <c r="Q50" s="13">
        <v>99</v>
      </c>
      <c r="R50" s="13">
        <v>100</v>
      </c>
      <c r="S50" s="12">
        <f t="shared" si="5"/>
        <v>98.6</v>
      </c>
      <c r="T50" s="13">
        <v>99</v>
      </c>
      <c r="U50" s="13">
        <v>97</v>
      </c>
      <c r="V50" s="13">
        <v>99</v>
      </c>
    </row>
    <row r="51" spans="1:22" ht="15.75" x14ac:dyDescent="0.25">
      <c r="A51" s="3">
        <v>40</v>
      </c>
      <c r="B51" s="7" t="s">
        <v>71</v>
      </c>
      <c r="C51" s="14">
        <f t="shared" si="0"/>
        <v>94.8</v>
      </c>
      <c r="D51" s="12">
        <f t="shared" si="1"/>
        <v>94</v>
      </c>
      <c r="E51" s="13">
        <v>80</v>
      </c>
      <c r="F51" s="13">
        <v>100</v>
      </c>
      <c r="G51" s="13">
        <v>100</v>
      </c>
      <c r="H51" s="12">
        <f t="shared" si="2"/>
        <v>100</v>
      </c>
      <c r="I51" s="13">
        <v>100</v>
      </c>
      <c r="J51" s="13">
        <v>100</v>
      </c>
      <c r="K51" s="12">
        <f t="shared" si="3"/>
        <v>80</v>
      </c>
      <c r="L51" s="13">
        <v>60</v>
      </c>
      <c r="M51" s="13">
        <v>80</v>
      </c>
      <c r="N51" s="13">
        <v>100</v>
      </c>
      <c r="O51" s="11">
        <f t="shared" si="4"/>
        <v>100</v>
      </c>
      <c r="P51" s="13">
        <v>100</v>
      </c>
      <c r="Q51" s="13">
        <v>100</v>
      </c>
      <c r="R51" s="13">
        <v>100</v>
      </c>
      <c r="S51" s="12">
        <f t="shared" si="5"/>
        <v>100</v>
      </c>
      <c r="T51" s="13">
        <v>100</v>
      </c>
      <c r="U51" s="13">
        <v>100</v>
      </c>
      <c r="V51" s="13">
        <v>100</v>
      </c>
    </row>
    <row r="52" spans="1:22" ht="47.25" x14ac:dyDescent="0.25">
      <c r="A52" s="3">
        <v>41</v>
      </c>
      <c r="B52" s="7" t="s">
        <v>72</v>
      </c>
      <c r="C52" s="14">
        <f t="shared" si="0"/>
        <v>98.8</v>
      </c>
      <c r="D52" s="12">
        <f t="shared" si="1"/>
        <v>100</v>
      </c>
      <c r="E52" s="13">
        <v>100</v>
      </c>
      <c r="F52" s="13">
        <v>100</v>
      </c>
      <c r="G52" s="13">
        <v>100</v>
      </c>
      <c r="H52" s="12">
        <f t="shared" si="2"/>
        <v>100</v>
      </c>
      <c r="I52" s="13">
        <v>100</v>
      </c>
      <c r="J52" s="13">
        <v>100</v>
      </c>
      <c r="K52" s="12">
        <f t="shared" si="3"/>
        <v>94</v>
      </c>
      <c r="L52" s="13">
        <v>80</v>
      </c>
      <c r="M52" s="13">
        <v>100</v>
      </c>
      <c r="N52" s="13">
        <v>100</v>
      </c>
      <c r="O52" s="11">
        <f t="shared" si="4"/>
        <v>100</v>
      </c>
      <c r="P52" s="13">
        <v>100</v>
      </c>
      <c r="Q52" s="13">
        <v>100</v>
      </c>
      <c r="R52" s="13">
        <v>100</v>
      </c>
      <c r="S52" s="12">
        <f t="shared" si="5"/>
        <v>100</v>
      </c>
      <c r="T52" s="13">
        <v>100</v>
      </c>
      <c r="U52" s="13">
        <v>100</v>
      </c>
      <c r="V52" s="13">
        <v>100</v>
      </c>
    </row>
    <row r="53" spans="1:22" ht="31.5" x14ac:dyDescent="0.25">
      <c r="A53" s="3">
        <v>42</v>
      </c>
      <c r="B53" s="7" t="s">
        <v>73</v>
      </c>
      <c r="C53" s="14">
        <f t="shared" si="0"/>
        <v>98.4</v>
      </c>
      <c r="D53" s="12">
        <f t="shared" si="1"/>
        <v>100</v>
      </c>
      <c r="E53" s="13">
        <v>100</v>
      </c>
      <c r="F53" s="13">
        <v>100</v>
      </c>
      <c r="G53" s="13">
        <v>100</v>
      </c>
      <c r="H53" s="12">
        <f t="shared" si="2"/>
        <v>100</v>
      </c>
      <c r="I53" s="13">
        <v>100</v>
      </c>
      <c r="J53" s="13">
        <v>100</v>
      </c>
      <c r="K53" s="12">
        <f t="shared" si="3"/>
        <v>92</v>
      </c>
      <c r="L53" s="13">
        <v>100</v>
      </c>
      <c r="M53" s="13">
        <v>80</v>
      </c>
      <c r="N53" s="13">
        <v>100</v>
      </c>
      <c r="O53" s="11">
        <f t="shared" si="4"/>
        <v>100</v>
      </c>
      <c r="P53" s="13">
        <v>100</v>
      </c>
      <c r="Q53" s="13">
        <v>100</v>
      </c>
      <c r="R53" s="13">
        <v>100</v>
      </c>
      <c r="S53" s="12">
        <f t="shared" si="5"/>
        <v>100</v>
      </c>
      <c r="T53" s="13">
        <v>100</v>
      </c>
      <c r="U53" s="13">
        <v>100</v>
      </c>
      <c r="V53" s="13">
        <v>100</v>
      </c>
    </row>
    <row r="54" spans="1:22" ht="47.25" x14ac:dyDescent="0.25">
      <c r="A54" s="3">
        <v>43</v>
      </c>
      <c r="B54" s="7" t="s">
        <v>74</v>
      </c>
      <c r="C54" s="14">
        <f t="shared" si="0"/>
        <v>86.640000000000015</v>
      </c>
      <c r="D54" s="12">
        <f t="shared" si="1"/>
        <v>98.1</v>
      </c>
      <c r="E54" s="13">
        <v>95</v>
      </c>
      <c r="F54" s="13">
        <v>100</v>
      </c>
      <c r="G54" s="13">
        <v>99</v>
      </c>
      <c r="H54" s="12">
        <f t="shared" si="2"/>
        <v>98</v>
      </c>
      <c r="I54" s="13">
        <v>100</v>
      </c>
      <c r="J54" s="13">
        <v>96</v>
      </c>
      <c r="K54" s="12">
        <f t="shared" si="3"/>
        <v>38</v>
      </c>
      <c r="L54" s="13">
        <v>20</v>
      </c>
      <c r="M54" s="13">
        <v>80</v>
      </c>
      <c r="N54" s="13">
        <v>0</v>
      </c>
      <c r="O54" s="11">
        <f t="shared" si="4"/>
        <v>100</v>
      </c>
      <c r="P54" s="13">
        <v>100</v>
      </c>
      <c r="Q54" s="13">
        <v>100</v>
      </c>
      <c r="R54" s="13">
        <v>100</v>
      </c>
      <c r="S54" s="12">
        <f t="shared" si="5"/>
        <v>99.1</v>
      </c>
      <c r="T54" s="13">
        <v>100</v>
      </c>
      <c r="U54" s="13">
        <v>98</v>
      </c>
      <c r="V54" s="13">
        <v>99</v>
      </c>
    </row>
    <row r="55" spans="1:22" ht="47.25" x14ac:dyDescent="0.25">
      <c r="A55" s="3">
        <v>44</v>
      </c>
      <c r="B55" s="7" t="s">
        <v>75</v>
      </c>
      <c r="C55" s="14">
        <f t="shared" si="0"/>
        <v>95.3</v>
      </c>
      <c r="D55" s="12">
        <f t="shared" si="1"/>
        <v>89.5</v>
      </c>
      <c r="E55" s="13">
        <v>75</v>
      </c>
      <c r="F55" s="13">
        <v>90</v>
      </c>
      <c r="G55" s="13">
        <v>100</v>
      </c>
      <c r="H55" s="12">
        <f t="shared" si="2"/>
        <v>99</v>
      </c>
      <c r="I55" s="13">
        <v>100</v>
      </c>
      <c r="J55" s="13">
        <v>98</v>
      </c>
      <c r="K55" s="12">
        <f t="shared" si="3"/>
        <v>88</v>
      </c>
      <c r="L55" s="13">
        <v>60</v>
      </c>
      <c r="M55" s="13">
        <v>100</v>
      </c>
      <c r="N55" s="13">
        <v>100</v>
      </c>
      <c r="O55" s="11">
        <f t="shared" si="4"/>
        <v>100</v>
      </c>
      <c r="P55" s="13">
        <v>100</v>
      </c>
      <c r="Q55" s="13">
        <v>100</v>
      </c>
      <c r="R55" s="13">
        <v>100</v>
      </c>
      <c r="S55" s="12">
        <f t="shared" si="5"/>
        <v>100</v>
      </c>
      <c r="T55" s="13">
        <v>100</v>
      </c>
      <c r="U55" s="13">
        <v>100</v>
      </c>
      <c r="V55" s="13">
        <v>100</v>
      </c>
    </row>
    <row r="56" spans="1:22" ht="31.5" x14ac:dyDescent="0.25">
      <c r="A56" s="3">
        <v>45</v>
      </c>
      <c r="B56" s="7" t="s">
        <v>76</v>
      </c>
      <c r="C56" s="14">
        <f t="shared" si="0"/>
        <v>94.320000000000007</v>
      </c>
      <c r="D56" s="12">
        <f t="shared" si="1"/>
        <v>100</v>
      </c>
      <c r="E56" s="13">
        <v>100</v>
      </c>
      <c r="F56" s="13">
        <v>100</v>
      </c>
      <c r="G56" s="13">
        <v>100</v>
      </c>
      <c r="H56" s="12">
        <f t="shared" si="2"/>
        <v>94</v>
      </c>
      <c r="I56" s="13">
        <v>100</v>
      </c>
      <c r="J56" s="13">
        <v>88</v>
      </c>
      <c r="K56" s="12">
        <f t="shared" si="3"/>
        <v>81.2</v>
      </c>
      <c r="L56" s="13">
        <v>100</v>
      </c>
      <c r="M56" s="13">
        <v>80</v>
      </c>
      <c r="N56" s="13">
        <v>64</v>
      </c>
      <c r="O56" s="11">
        <f t="shared" si="4"/>
        <v>98</v>
      </c>
      <c r="P56" s="13">
        <v>96</v>
      </c>
      <c r="Q56" s="13">
        <v>99</v>
      </c>
      <c r="R56" s="13">
        <v>100</v>
      </c>
      <c r="S56" s="12">
        <f t="shared" si="5"/>
        <v>98.4</v>
      </c>
      <c r="T56" s="13">
        <v>98</v>
      </c>
      <c r="U56" s="13">
        <v>100</v>
      </c>
      <c r="V56" s="13">
        <v>98</v>
      </c>
    </row>
    <row r="57" spans="1:22" ht="31.5" x14ac:dyDescent="0.25">
      <c r="A57" s="3">
        <v>46</v>
      </c>
      <c r="B57" s="7" t="s">
        <v>77</v>
      </c>
      <c r="C57" s="14">
        <f t="shared" si="0"/>
        <v>97.32</v>
      </c>
      <c r="D57" s="12">
        <f t="shared" si="1"/>
        <v>97.2</v>
      </c>
      <c r="E57" s="13">
        <v>100</v>
      </c>
      <c r="F57" s="13">
        <v>100</v>
      </c>
      <c r="G57" s="13">
        <v>93</v>
      </c>
      <c r="H57" s="12">
        <f t="shared" si="2"/>
        <v>99.5</v>
      </c>
      <c r="I57" s="13">
        <v>100</v>
      </c>
      <c r="J57" s="13">
        <v>99</v>
      </c>
      <c r="K57" s="12">
        <f t="shared" si="3"/>
        <v>90.1</v>
      </c>
      <c r="L57" s="13">
        <v>100</v>
      </c>
      <c r="M57" s="13">
        <v>100</v>
      </c>
      <c r="N57" s="13">
        <v>67</v>
      </c>
      <c r="O57" s="11">
        <f t="shared" si="4"/>
        <v>100</v>
      </c>
      <c r="P57" s="13">
        <v>100</v>
      </c>
      <c r="Q57" s="13">
        <v>100</v>
      </c>
      <c r="R57" s="13">
        <v>100</v>
      </c>
      <c r="S57" s="12">
        <f t="shared" si="5"/>
        <v>99.8</v>
      </c>
      <c r="T57" s="13">
        <v>100</v>
      </c>
      <c r="U57" s="13">
        <v>99</v>
      </c>
      <c r="V57" s="13">
        <v>100</v>
      </c>
    </row>
    <row r="58" spans="1:22" ht="31.5" x14ac:dyDescent="0.25">
      <c r="A58" s="3">
        <v>47</v>
      </c>
      <c r="B58" s="7" t="s">
        <v>78</v>
      </c>
      <c r="C58" s="14">
        <f>(D58+K58)/2</f>
        <v>88</v>
      </c>
      <c r="D58" s="12">
        <f t="shared" si="1"/>
        <v>100</v>
      </c>
      <c r="E58" s="13">
        <v>100</v>
      </c>
      <c r="F58" s="13">
        <v>100</v>
      </c>
      <c r="G58" s="13">
        <v>100</v>
      </c>
      <c r="H58" s="12">
        <f t="shared" si="2"/>
        <v>0</v>
      </c>
      <c r="I58" s="13"/>
      <c r="J58" s="13"/>
      <c r="K58" s="12">
        <f t="shared" si="3"/>
        <v>76</v>
      </c>
      <c r="L58" s="13">
        <v>100</v>
      </c>
      <c r="M58" s="13">
        <v>40</v>
      </c>
      <c r="N58" s="13">
        <v>100</v>
      </c>
      <c r="O58" s="11">
        <f t="shared" si="4"/>
        <v>0</v>
      </c>
      <c r="P58" s="13"/>
      <c r="Q58" s="13"/>
      <c r="R58" s="13"/>
      <c r="S58" s="12">
        <f t="shared" si="5"/>
        <v>0</v>
      </c>
      <c r="T58" s="13"/>
      <c r="U58" s="13"/>
      <c r="V58" s="13"/>
    </row>
    <row r="59" spans="1:22" ht="31.5" x14ac:dyDescent="0.25">
      <c r="A59" s="3">
        <v>48</v>
      </c>
      <c r="B59" s="7" t="s">
        <v>79</v>
      </c>
      <c r="C59" s="14">
        <f t="shared" si="0"/>
        <v>100</v>
      </c>
      <c r="D59" s="12">
        <f t="shared" si="1"/>
        <v>100</v>
      </c>
      <c r="E59" s="13">
        <v>100</v>
      </c>
      <c r="F59" s="13">
        <v>100</v>
      </c>
      <c r="G59" s="13">
        <v>100</v>
      </c>
      <c r="H59" s="12">
        <f t="shared" si="2"/>
        <v>100</v>
      </c>
      <c r="I59" s="13">
        <v>100</v>
      </c>
      <c r="J59" s="13">
        <v>100</v>
      </c>
      <c r="K59" s="12">
        <f t="shared" si="3"/>
        <v>100</v>
      </c>
      <c r="L59" s="13">
        <v>100</v>
      </c>
      <c r="M59" s="13">
        <v>100</v>
      </c>
      <c r="N59" s="13">
        <v>100</v>
      </c>
      <c r="O59" s="11">
        <f t="shared" si="4"/>
        <v>100</v>
      </c>
      <c r="P59" s="13">
        <v>100</v>
      </c>
      <c r="Q59" s="13">
        <v>100</v>
      </c>
      <c r="R59" s="13">
        <v>100</v>
      </c>
      <c r="S59" s="12">
        <f t="shared" si="5"/>
        <v>100</v>
      </c>
      <c r="T59" s="13">
        <v>100</v>
      </c>
      <c r="U59" s="13">
        <v>100</v>
      </c>
      <c r="V59" s="13">
        <v>100</v>
      </c>
    </row>
    <row r="60" spans="1:22" ht="31.5" x14ac:dyDescent="0.25">
      <c r="A60" s="3">
        <v>49</v>
      </c>
      <c r="B60" s="7" t="s">
        <v>80</v>
      </c>
      <c r="C60" s="14">
        <f t="shared" si="0"/>
        <v>90</v>
      </c>
      <c r="D60" s="12">
        <f t="shared" si="1"/>
        <v>100</v>
      </c>
      <c r="E60" s="13">
        <v>100</v>
      </c>
      <c r="F60" s="13">
        <v>100</v>
      </c>
      <c r="G60" s="13">
        <v>100</v>
      </c>
      <c r="H60" s="12">
        <f t="shared" si="2"/>
        <v>100</v>
      </c>
      <c r="I60" s="13">
        <v>100</v>
      </c>
      <c r="J60" s="13">
        <v>100</v>
      </c>
      <c r="K60" s="12">
        <f t="shared" si="3"/>
        <v>50</v>
      </c>
      <c r="L60" s="13">
        <v>40</v>
      </c>
      <c r="M60" s="13">
        <v>20</v>
      </c>
      <c r="N60" s="13">
        <v>100</v>
      </c>
      <c r="O60" s="11">
        <f t="shared" si="4"/>
        <v>100</v>
      </c>
      <c r="P60" s="13">
        <v>100</v>
      </c>
      <c r="Q60" s="13">
        <v>100</v>
      </c>
      <c r="R60" s="13">
        <v>100</v>
      </c>
      <c r="S60" s="12">
        <f t="shared" si="5"/>
        <v>100</v>
      </c>
      <c r="T60" s="13">
        <v>100</v>
      </c>
      <c r="U60" s="13">
        <v>100</v>
      </c>
      <c r="V60" s="13">
        <v>100</v>
      </c>
    </row>
    <row r="61" spans="1:22" ht="35.25" customHeight="1" x14ac:dyDescent="0.25">
      <c r="A61" s="3">
        <v>50</v>
      </c>
      <c r="B61" s="7" t="s">
        <v>81</v>
      </c>
      <c r="C61" s="14">
        <f t="shared" si="0"/>
        <v>91.960000000000008</v>
      </c>
      <c r="D61" s="12">
        <f t="shared" si="1"/>
        <v>88.800000000000011</v>
      </c>
      <c r="E61" s="13">
        <v>64</v>
      </c>
      <c r="F61" s="13">
        <v>100</v>
      </c>
      <c r="G61" s="13">
        <v>99</v>
      </c>
      <c r="H61" s="12">
        <f t="shared" si="2"/>
        <v>99.5</v>
      </c>
      <c r="I61" s="13">
        <v>100</v>
      </c>
      <c r="J61" s="13">
        <v>99</v>
      </c>
      <c r="K61" s="12">
        <f t="shared" si="3"/>
        <v>72</v>
      </c>
      <c r="L61" s="13">
        <v>60</v>
      </c>
      <c r="M61" s="13">
        <v>60</v>
      </c>
      <c r="N61" s="13">
        <v>100</v>
      </c>
      <c r="O61" s="11">
        <f t="shared" si="4"/>
        <v>100</v>
      </c>
      <c r="P61" s="13">
        <v>100</v>
      </c>
      <c r="Q61" s="13">
        <v>100</v>
      </c>
      <c r="R61" s="13">
        <v>100</v>
      </c>
      <c r="S61" s="12">
        <f t="shared" si="5"/>
        <v>99.5</v>
      </c>
      <c r="T61" s="13">
        <v>100</v>
      </c>
      <c r="U61" s="13">
        <v>100</v>
      </c>
      <c r="V61" s="13">
        <v>99</v>
      </c>
    </row>
    <row r="62" spans="1:22" ht="31.5" x14ac:dyDescent="0.25">
      <c r="A62" s="3">
        <v>51</v>
      </c>
      <c r="B62" s="7" t="s">
        <v>82</v>
      </c>
      <c r="C62" s="14">
        <f t="shared" si="0"/>
        <v>93.4</v>
      </c>
      <c r="D62" s="12">
        <f t="shared" si="1"/>
        <v>91</v>
      </c>
      <c r="E62" s="13">
        <v>80</v>
      </c>
      <c r="F62" s="13">
        <v>90</v>
      </c>
      <c r="G62" s="13">
        <v>100</v>
      </c>
      <c r="H62" s="12">
        <f t="shared" si="2"/>
        <v>100</v>
      </c>
      <c r="I62" s="13">
        <v>100</v>
      </c>
      <c r="J62" s="13">
        <v>100</v>
      </c>
      <c r="K62" s="12">
        <f t="shared" si="3"/>
        <v>76</v>
      </c>
      <c r="L62" s="13">
        <v>100</v>
      </c>
      <c r="M62" s="13">
        <v>40</v>
      </c>
      <c r="N62" s="13">
        <v>100</v>
      </c>
      <c r="O62" s="11">
        <f t="shared" si="4"/>
        <v>100</v>
      </c>
      <c r="P62" s="13">
        <v>100</v>
      </c>
      <c r="Q62" s="13">
        <v>100</v>
      </c>
      <c r="R62" s="13">
        <v>100</v>
      </c>
      <c r="S62" s="12">
        <f t="shared" si="5"/>
        <v>100</v>
      </c>
      <c r="T62" s="13">
        <v>100</v>
      </c>
      <c r="U62" s="13">
        <v>100</v>
      </c>
      <c r="V62" s="13">
        <v>100</v>
      </c>
    </row>
    <row r="63" spans="1:22" ht="31.5" x14ac:dyDescent="0.25">
      <c r="A63" s="3">
        <v>52</v>
      </c>
      <c r="B63" s="7" t="s">
        <v>83</v>
      </c>
      <c r="C63" s="14">
        <f t="shared" si="0"/>
        <v>80.740000000000009</v>
      </c>
      <c r="D63" s="12">
        <f t="shared" si="1"/>
        <v>89.300000000000011</v>
      </c>
      <c r="E63" s="13">
        <v>85</v>
      </c>
      <c r="F63" s="13">
        <v>90</v>
      </c>
      <c r="G63" s="13">
        <v>92</v>
      </c>
      <c r="H63" s="12">
        <f t="shared" si="2"/>
        <v>98.5</v>
      </c>
      <c r="I63" s="13">
        <v>100</v>
      </c>
      <c r="J63" s="13">
        <v>97</v>
      </c>
      <c r="K63" s="12">
        <f t="shared" si="3"/>
        <v>23.299999999999997</v>
      </c>
      <c r="L63" s="13">
        <v>0</v>
      </c>
      <c r="M63" s="13">
        <v>20</v>
      </c>
      <c r="N63" s="13">
        <v>51</v>
      </c>
      <c r="O63" s="11">
        <f t="shared" si="4"/>
        <v>100</v>
      </c>
      <c r="P63" s="13">
        <v>100</v>
      </c>
      <c r="Q63" s="13">
        <v>100</v>
      </c>
      <c r="R63" s="13">
        <v>100</v>
      </c>
      <c r="S63" s="12">
        <f t="shared" si="5"/>
        <v>92.6</v>
      </c>
      <c r="T63" s="13">
        <v>98</v>
      </c>
      <c r="U63" s="13">
        <v>71</v>
      </c>
      <c r="V63" s="13">
        <v>98</v>
      </c>
    </row>
    <row r="64" spans="1:22" ht="31.5" x14ac:dyDescent="0.25">
      <c r="A64" s="3">
        <v>53</v>
      </c>
      <c r="B64" s="7" t="s">
        <v>84</v>
      </c>
      <c r="C64" s="14">
        <f t="shared" si="0"/>
        <v>98.62</v>
      </c>
      <c r="D64" s="12">
        <f t="shared" si="1"/>
        <v>99.6</v>
      </c>
      <c r="E64" s="13">
        <v>100</v>
      </c>
      <c r="F64" s="13">
        <v>100</v>
      </c>
      <c r="G64" s="13">
        <v>99</v>
      </c>
      <c r="H64" s="12">
        <f t="shared" si="2"/>
        <v>99.5</v>
      </c>
      <c r="I64" s="13">
        <v>100</v>
      </c>
      <c r="J64" s="13">
        <v>99</v>
      </c>
      <c r="K64" s="12">
        <f t="shared" si="3"/>
        <v>94</v>
      </c>
      <c r="L64" s="13">
        <v>80</v>
      </c>
      <c r="M64" s="13">
        <v>100</v>
      </c>
      <c r="N64" s="13">
        <v>100</v>
      </c>
      <c r="O64" s="11">
        <f t="shared" si="4"/>
        <v>100</v>
      </c>
      <c r="P64" s="13">
        <v>100</v>
      </c>
      <c r="Q64" s="13">
        <v>100</v>
      </c>
      <c r="R64" s="13">
        <v>100</v>
      </c>
      <c r="S64" s="12">
        <f t="shared" si="5"/>
        <v>100</v>
      </c>
      <c r="T64" s="13">
        <v>100</v>
      </c>
      <c r="U64" s="13">
        <v>100</v>
      </c>
      <c r="V64" s="13">
        <v>100</v>
      </c>
    </row>
    <row r="65" spans="1:22" ht="31.5" x14ac:dyDescent="0.25">
      <c r="A65" s="3">
        <v>54</v>
      </c>
      <c r="B65" s="7" t="s">
        <v>85</v>
      </c>
      <c r="C65" s="14">
        <f t="shared" si="0"/>
        <v>92.08</v>
      </c>
      <c r="D65" s="12">
        <f t="shared" si="1"/>
        <v>92.5</v>
      </c>
      <c r="E65" s="13">
        <v>95</v>
      </c>
      <c r="F65" s="13">
        <v>100</v>
      </c>
      <c r="G65" s="13">
        <v>85</v>
      </c>
      <c r="H65" s="12">
        <f t="shared" si="2"/>
        <v>97.5</v>
      </c>
      <c r="I65" s="13">
        <v>100</v>
      </c>
      <c r="J65" s="13">
        <v>95</v>
      </c>
      <c r="K65" s="12">
        <f t="shared" si="3"/>
        <v>74.599999999999994</v>
      </c>
      <c r="L65" s="13">
        <v>80</v>
      </c>
      <c r="M65" s="13">
        <v>80</v>
      </c>
      <c r="N65" s="13">
        <v>62</v>
      </c>
      <c r="O65" s="11">
        <f t="shared" si="4"/>
        <v>98.4</v>
      </c>
      <c r="P65" s="13">
        <v>98</v>
      </c>
      <c r="Q65" s="13">
        <v>98</v>
      </c>
      <c r="R65" s="13">
        <v>100</v>
      </c>
      <c r="S65" s="12">
        <f t="shared" si="5"/>
        <v>97.4</v>
      </c>
      <c r="T65" s="13">
        <v>98</v>
      </c>
      <c r="U65" s="13">
        <v>100</v>
      </c>
      <c r="V65" s="13">
        <v>96</v>
      </c>
    </row>
    <row r="66" spans="1:22" ht="47.25" x14ac:dyDescent="0.25">
      <c r="A66" s="3">
        <v>55</v>
      </c>
      <c r="B66" s="7" t="s">
        <v>86</v>
      </c>
      <c r="C66" s="14">
        <f t="shared" si="0"/>
        <v>97.12</v>
      </c>
      <c r="D66" s="12">
        <f t="shared" si="1"/>
        <v>94</v>
      </c>
      <c r="E66" s="13">
        <v>90</v>
      </c>
      <c r="F66" s="13">
        <v>90</v>
      </c>
      <c r="G66" s="13">
        <v>100</v>
      </c>
      <c r="H66" s="12">
        <f t="shared" si="2"/>
        <v>98.5</v>
      </c>
      <c r="I66" s="13">
        <v>100</v>
      </c>
      <c r="J66" s="13">
        <v>97</v>
      </c>
      <c r="K66" s="12">
        <f t="shared" si="3"/>
        <v>93.1</v>
      </c>
      <c r="L66" s="13">
        <v>80</v>
      </c>
      <c r="M66" s="13">
        <v>100</v>
      </c>
      <c r="N66" s="13">
        <v>97</v>
      </c>
      <c r="O66" s="11">
        <f t="shared" si="4"/>
        <v>100</v>
      </c>
      <c r="P66" s="13">
        <v>100</v>
      </c>
      <c r="Q66" s="13">
        <v>100</v>
      </c>
      <c r="R66" s="13">
        <v>100</v>
      </c>
      <c r="S66" s="12">
        <f t="shared" si="5"/>
        <v>100</v>
      </c>
      <c r="T66" s="13">
        <v>100</v>
      </c>
      <c r="U66" s="13">
        <v>100</v>
      </c>
      <c r="V66" s="13">
        <v>100</v>
      </c>
    </row>
    <row r="67" spans="1:22" ht="31.5" x14ac:dyDescent="0.25">
      <c r="A67" s="3">
        <v>56</v>
      </c>
      <c r="B67" s="7" t="s">
        <v>87</v>
      </c>
      <c r="C67" s="14">
        <f t="shared" si="0"/>
        <v>93.940000000000012</v>
      </c>
      <c r="D67" s="12">
        <f t="shared" si="1"/>
        <v>92.1</v>
      </c>
      <c r="E67" s="13">
        <v>85</v>
      </c>
      <c r="F67" s="13">
        <v>90</v>
      </c>
      <c r="G67" s="13">
        <v>99</v>
      </c>
      <c r="H67" s="12">
        <f t="shared" si="2"/>
        <v>100</v>
      </c>
      <c r="I67" s="13">
        <v>100</v>
      </c>
      <c r="J67" s="13">
        <v>100</v>
      </c>
      <c r="K67" s="12">
        <f t="shared" si="3"/>
        <v>78</v>
      </c>
      <c r="L67" s="13">
        <v>80</v>
      </c>
      <c r="M67" s="13">
        <v>60</v>
      </c>
      <c r="N67" s="13">
        <v>100</v>
      </c>
      <c r="O67" s="11">
        <f t="shared" si="4"/>
        <v>99.8</v>
      </c>
      <c r="P67" s="13">
        <v>100</v>
      </c>
      <c r="Q67" s="13">
        <v>100</v>
      </c>
      <c r="R67" s="13">
        <v>99</v>
      </c>
      <c r="S67" s="12">
        <f t="shared" si="5"/>
        <v>99.8</v>
      </c>
      <c r="T67" s="13">
        <v>100</v>
      </c>
      <c r="U67" s="13">
        <v>99</v>
      </c>
      <c r="V67" s="13">
        <v>100</v>
      </c>
    </row>
    <row r="68" spans="1:22" ht="31.5" x14ac:dyDescent="0.25">
      <c r="A68" s="3">
        <v>57</v>
      </c>
      <c r="B68" s="7" t="s">
        <v>88</v>
      </c>
      <c r="C68" s="14">
        <f t="shared" si="0"/>
        <v>97.759999999999991</v>
      </c>
      <c r="D68" s="12">
        <f t="shared" si="1"/>
        <v>97.7</v>
      </c>
      <c r="E68" s="13">
        <v>95</v>
      </c>
      <c r="F68" s="13">
        <v>100</v>
      </c>
      <c r="G68" s="13">
        <v>98</v>
      </c>
      <c r="H68" s="12">
        <f t="shared" si="2"/>
        <v>99.5</v>
      </c>
      <c r="I68" s="13">
        <v>100</v>
      </c>
      <c r="J68" s="13">
        <v>99</v>
      </c>
      <c r="K68" s="12">
        <f t="shared" si="3"/>
        <v>92</v>
      </c>
      <c r="L68" s="13">
        <v>100</v>
      </c>
      <c r="M68" s="13">
        <v>80</v>
      </c>
      <c r="N68" s="13">
        <v>100</v>
      </c>
      <c r="O68" s="11">
        <f t="shared" si="4"/>
        <v>99.6</v>
      </c>
      <c r="P68" s="13">
        <v>100</v>
      </c>
      <c r="Q68" s="13">
        <v>100</v>
      </c>
      <c r="R68" s="13">
        <v>98</v>
      </c>
      <c r="S68" s="12">
        <f t="shared" si="5"/>
        <v>100</v>
      </c>
      <c r="T68" s="13">
        <v>100</v>
      </c>
      <c r="U68" s="13">
        <v>100</v>
      </c>
      <c r="V68" s="13">
        <v>100</v>
      </c>
    </row>
    <row r="69" spans="1:22" ht="31.5" x14ac:dyDescent="0.25">
      <c r="A69" s="3">
        <v>58</v>
      </c>
      <c r="B69" s="7" t="s">
        <v>89</v>
      </c>
      <c r="C69" s="14">
        <f t="shared" si="0"/>
        <v>90.6</v>
      </c>
      <c r="D69" s="12">
        <f t="shared" si="1"/>
        <v>99.2</v>
      </c>
      <c r="E69" s="13">
        <v>100</v>
      </c>
      <c r="F69" s="13">
        <v>100</v>
      </c>
      <c r="G69" s="13">
        <v>98</v>
      </c>
      <c r="H69" s="12">
        <f t="shared" si="2"/>
        <v>99.5</v>
      </c>
      <c r="I69" s="13">
        <v>100</v>
      </c>
      <c r="J69" s="13">
        <v>99</v>
      </c>
      <c r="K69" s="12">
        <f t="shared" si="3"/>
        <v>55.2</v>
      </c>
      <c r="L69" s="13">
        <v>20</v>
      </c>
      <c r="M69" s="13">
        <v>60</v>
      </c>
      <c r="N69" s="13">
        <v>84</v>
      </c>
      <c r="O69" s="11">
        <f t="shared" si="4"/>
        <v>99.6</v>
      </c>
      <c r="P69" s="13">
        <v>100</v>
      </c>
      <c r="Q69" s="13">
        <v>99</v>
      </c>
      <c r="R69" s="13">
        <v>100</v>
      </c>
      <c r="S69" s="12">
        <f t="shared" si="5"/>
        <v>99.5</v>
      </c>
      <c r="T69" s="13">
        <v>100</v>
      </c>
      <c r="U69" s="13">
        <v>100</v>
      </c>
      <c r="V69" s="13">
        <v>99</v>
      </c>
    </row>
    <row r="70" spans="1:22" ht="31.5" x14ac:dyDescent="0.25">
      <c r="A70" s="3">
        <v>59</v>
      </c>
      <c r="B70" s="7" t="s">
        <v>90</v>
      </c>
      <c r="C70" s="14">
        <f t="shared" si="0"/>
        <v>84.859999999999985</v>
      </c>
      <c r="D70" s="12">
        <f t="shared" si="1"/>
        <v>96.9</v>
      </c>
      <c r="E70" s="13">
        <v>95</v>
      </c>
      <c r="F70" s="13">
        <v>100</v>
      </c>
      <c r="G70" s="13">
        <v>96</v>
      </c>
      <c r="H70" s="12">
        <f t="shared" si="2"/>
        <v>76.5</v>
      </c>
      <c r="I70" s="13">
        <v>100</v>
      </c>
      <c r="J70" s="13">
        <v>53</v>
      </c>
      <c r="K70" s="12">
        <f t="shared" si="3"/>
        <v>55.6</v>
      </c>
      <c r="L70" s="13">
        <v>100</v>
      </c>
      <c r="M70" s="13">
        <v>40</v>
      </c>
      <c r="N70" s="13">
        <v>32</v>
      </c>
      <c r="O70" s="11">
        <f t="shared" si="4"/>
        <v>98.4</v>
      </c>
      <c r="P70" s="13">
        <v>98</v>
      </c>
      <c r="Q70" s="13">
        <v>99</v>
      </c>
      <c r="R70" s="13">
        <v>98</v>
      </c>
      <c r="S70" s="12">
        <f t="shared" si="5"/>
        <v>96.9</v>
      </c>
      <c r="T70" s="13">
        <v>97</v>
      </c>
      <c r="U70" s="13">
        <v>94</v>
      </c>
      <c r="V70" s="13">
        <v>98</v>
      </c>
    </row>
    <row r="71" spans="1:22" ht="47.25" x14ac:dyDescent="0.25">
      <c r="A71" s="3">
        <v>60</v>
      </c>
      <c r="B71" s="7" t="s">
        <v>91</v>
      </c>
      <c r="C71" s="14">
        <f t="shared" si="0"/>
        <v>93.6</v>
      </c>
      <c r="D71" s="12">
        <f t="shared" si="1"/>
        <v>97.6</v>
      </c>
      <c r="E71" s="13">
        <v>100</v>
      </c>
      <c r="F71" s="13">
        <v>100</v>
      </c>
      <c r="G71" s="13">
        <v>94</v>
      </c>
      <c r="H71" s="12">
        <f t="shared" si="2"/>
        <v>94.5</v>
      </c>
      <c r="I71" s="13">
        <v>100</v>
      </c>
      <c r="J71" s="13">
        <v>89</v>
      </c>
      <c r="K71" s="12">
        <f t="shared" si="3"/>
        <v>79.3</v>
      </c>
      <c r="L71" s="13">
        <v>40</v>
      </c>
      <c r="M71" s="13">
        <v>100</v>
      </c>
      <c r="N71" s="13">
        <v>91</v>
      </c>
      <c r="O71" s="11">
        <f t="shared" si="4"/>
        <v>96.800000000000011</v>
      </c>
      <c r="P71" s="13">
        <v>95</v>
      </c>
      <c r="Q71" s="13">
        <v>97</v>
      </c>
      <c r="R71" s="13">
        <v>100</v>
      </c>
      <c r="S71" s="12">
        <f t="shared" si="5"/>
        <v>99.8</v>
      </c>
      <c r="T71" s="13">
        <v>100</v>
      </c>
      <c r="U71" s="13">
        <v>99</v>
      </c>
      <c r="V71" s="13">
        <v>100</v>
      </c>
    </row>
    <row r="72" spans="1:22" ht="31.5" x14ac:dyDescent="0.25">
      <c r="A72" s="3">
        <v>61</v>
      </c>
      <c r="B72" s="7" t="s">
        <v>92</v>
      </c>
      <c r="C72" s="14">
        <f t="shared" si="0"/>
        <v>94.38</v>
      </c>
      <c r="D72" s="12">
        <f t="shared" si="1"/>
        <v>98.800000000000011</v>
      </c>
      <c r="E72" s="13">
        <v>100</v>
      </c>
      <c r="F72" s="13">
        <v>100</v>
      </c>
      <c r="G72" s="13">
        <v>97</v>
      </c>
      <c r="H72" s="12">
        <f t="shared" si="2"/>
        <v>98</v>
      </c>
      <c r="I72" s="13">
        <v>100</v>
      </c>
      <c r="J72" s="13">
        <v>96</v>
      </c>
      <c r="K72" s="12">
        <f t="shared" si="3"/>
        <v>84</v>
      </c>
      <c r="L72" s="13">
        <v>100</v>
      </c>
      <c r="M72" s="13">
        <v>60</v>
      </c>
      <c r="N72" s="13">
        <v>100</v>
      </c>
      <c r="O72" s="11">
        <f t="shared" si="4"/>
        <v>99.2</v>
      </c>
      <c r="P72" s="13">
        <v>100</v>
      </c>
      <c r="Q72" s="13">
        <v>98</v>
      </c>
      <c r="R72" s="13">
        <v>100</v>
      </c>
      <c r="S72" s="12">
        <f t="shared" si="5"/>
        <v>91.9</v>
      </c>
      <c r="T72" s="13">
        <v>99</v>
      </c>
      <c r="U72" s="13">
        <v>81</v>
      </c>
      <c r="V72" s="13">
        <v>92</v>
      </c>
    </row>
    <row r="73" spans="1:22" ht="15.75" x14ac:dyDescent="0.25">
      <c r="A73" s="3">
        <v>62</v>
      </c>
      <c r="B73" s="7" t="s">
        <v>93</v>
      </c>
      <c r="C73" s="14">
        <f t="shared" si="0"/>
        <v>97.2</v>
      </c>
      <c r="D73" s="12">
        <f t="shared" si="1"/>
        <v>100</v>
      </c>
      <c r="E73" s="13">
        <v>100</v>
      </c>
      <c r="F73" s="13">
        <v>100</v>
      </c>
      <c r="G73" s="13">
        <v>100</v>
      </c>
      <c r="H73" s="12">
        <f t="shared" si="2"/>
        <v>100</v>
      </c>
      <c r="I73" s="13">
        <v>100</v>
      </c>
      <c r="J73" s="13">
        <v>100</v>
      </c>
      <c r="K73" s="12">
        <f t="shared" si="3"/>
        <v>86</v>
      </c>
      <c r="L73" s="13">
        <v>80</v>
      </c>
      <c r="M73" s="13">
        <v>80</v>
      </c>
      <c r="N73" s="13">
        <v>100</v>
      </c>
      <c r="O73" s="11">
        <f t="shared" si="4"/>
        <v>100</v>
      </c>
      <c r="P73" s="13">
        <v>100</v>
      </c>
      <c r="Q73" s="13">
        <v>100</v>
      </c>
      <c r="R73" s="13">
        <v>100</v>
      </c>
      <c r="S73" s="12">
        <f t="shared" si="5"/>
        <v>100</v>
      </c>
      <c r="T73" s="13">
        <v>100</v>
      </c>
      <c r="U73" s="13">
        <v>100</v>
      </c>
      <c r="V73" s="13">
        <v>100</v>
      </c>
    </row>
    <row r="74" spans="1:22" ht="31.5" x14ac:dyDescent="0.25">
      <c r="A74" s="3">
        <v>63</v>
      </c>
      <c r="B74" s="7" t="s">
        <v>94</v>
      </c>
      <c r="C74" s="14">
        <f t="shared" si="0"/>
        <v>90.5</v>
      </c>
      <c r="D74" s="12">
        <f t="shared" si="1"/>
        <v>97</v>
      </c>
      <c r="E74" s="13">
        <v>90</v>
      </c>
      <c r="F74" s="13">
        <v>100</v>
      </c>
      <c r="G74" s="13">
        <v>100</v>
      </c>
      <c r="H74" s="12">
        <f t="shared" si="2"/>
        <v>97</v>
      </c>
      <c r="I74" s="13">
        <v>100</v>
      </c>
      <c r="J74" s="13">
        <v>94</v>
      </c>
      <c r="K74" s="12">
        <f t="shared" si="3"/>
        <v>69.3</v>
      </c>
      <c r="L74" s="13">
        <v>60</v>
      </c>
      <c r="M74" s="13">
        <v>60</v>
      </c>
      <c r="N74" s="13">
        <v>91</v>
      </c>
      <c r="O74" s="11">
        <f t="shared" si="4"/>
        <v>96</v>
      </c>
      <c r="P74" s="13">
        <v>94</v>
      </c>
      <c r="Q74" s="13">
        <v>96</v>
      </c>
      <c r="R74" s="13">
        <v>100</v>
      </c>
      <c r="S74" s="12">
        <f t="shared" si="5"/>
        <v>93.2</v>
      </c>
      <c r="T74" s="13">
        <v>96</v>
      </c>
      <c r="U74" s="13">
        <v>92</v>
      </c>
      <c r="V74" s="13">
        <v>92</v>
      </c>
    </row>
    <row r="75" spans="1:22" ht="47.25" x14ac:dyDescent="0.25">
      <c r="A75" s="3">
        <v>64</v>
      </c>
      <c r="B75" s="7" t="s">
        <v>95</v>
      </c>
      <c r="C75" s="14">
        <f>(D75+K75)/2</f>
        <v>78.2</v>
      </c>
      <c r="D75" s="12">
        <f t="shared" si="1"/>
        <v>98</v>
      </c>
      <c r="E75" s="13">
        <v>100</v>
      </c>
      <c r="F75" s="13">
        <v>100</v>
      </c>
      <c r="G75" s="13">
        <v>95</v>
      </c>
      <c r="H75" s="12">
        <f t="shared" si="2"/>
        <v>0</v>
      </c>
      <c r="I75" s="13"/>
      <c r="J75" s="13"/>
      <c r="K75" s="12">
        <f t="shared" si="3"/>
        <v>58.4</v>
      </c>
      <c r="L75" s="13">
        <v>100</v>
      </c>
      <c r="M75" s="13">
        <v>20</v>
      </c>
      <c r="N75" s="13">
        <v>68</v>
      </c>
      <c r="O75" s="11">
        <f t="shared" si="4"/>
        <v>0</v>
      </c>
      <c r="P75" s="13"/>
      <c r="Q75" s="13"/>
      <c r="R75" s="13"/>
      <c r="S75" s="12">
        <f t="shared" si="5"/>
        <v>0</v>
      </c>
      <c r="T75" s="13"/>
      <c r="U75" s="13"/>
      <c r="V75" s="13"/>
    </row>
    <row r="76" spans="1:22" ht="31.5" x14ac:dyDescent="0.25">
      <c r="A76" s="8">
        <v>65</v>
      </c>
      <c r="B76" s="9" t="s">
        <v>96</v>
      </c>
      <c r="C76" s="14">
        <f>(D76+K76)/2</f>
        <v>84.6</v>
      </c>
      <c r="D76" s="12">
        <f t="shared" si="1"/>
        <v>99.2</v>
      </c>
      <c r="E76" s="13">
        <v>100</v>
      </c>
      <c r="F76" s="13">
        <v>100</v>
      </c>
      <c r="G76" s="13">
        <v>98</v>
      </c>
      <c r="H76" s="12">
        <f t="shared" si="2"/>
        <v>0</v>
      </c>
      <c r="I76" s="13"/>
      <c r="J76" s="13"/>
      <c r="K76" s="12">
        <f t="shared" si="3"/>
        <v>70</v>
      </c>
      <c r="L76" s="13">
        <v>80</v>
      </c>
      <c r="M76" s="13">
        <v>40</v>
      </c>
      <c r="N76" s="13">
        <v>100</v>
      </c>
      <c r="O76" s="11">
        <f t="shared" si="4"/>
        <v>0</v>
      </c>
      <c r="P76" s="13"/>
      <c r="Q76" s="13"/>
      <c r="R76" s="13"/>
      <c r="S76" s="12">
        <f t="shared" si="5"/>
        <v>0</v>
      </c>
      <c r="T76" s="13"/>
      <c r="U76" s="13"/>
      <c r="V76" s="13"/>
    </row>
    <row r="77" spans="1:22" ht="31.5" x14ac:dyDescent="0.25">
      <c r="A77" s="3">
        <v>66</v>
      </c>
      <c r="B77" s="10" t="s">
        <v>97</v>
      </c>
      <c r="C77" s="14">
        <f>(D77+K77)/2</f>
        <v>86.15</v>
      </c>
      <c r="D77" s="12">
        <f t="shared" ref="D77" si="6">E77*0.3+F77*0.3+G77*0.4</f>
        <v>98.800000000000011</v>
      </c>
      <c r="E77" s="13">
        <v>100</v>
      </c>
      <c r="F77" s="13">
        <v>100</v>
      </c>
      <c r="G77" s="13">
        <v>97</v>
      </c>
      <c r="H77" s="12">
        <f t="shared" ref="H77" si="7">I77*0.5+J77*0.5</f>
        <v>0</v>
      </c>
      <c r="I77" s="13"/>
      <c r="J77" s="13"/>
      <c r="K77" s="12">
        <f t="shared" ref="K77" si="8">L77*0.3+M77*0.4+N77*0.3</f>
        <v>73.5</v>
      </c>
      <c r="L77" s="13">
        <v>80</v>
      </c>
      <c r="M77" s="13">
        <v>60</v>
      </c>
      <c r="N77" s="13">
        <v>85</v>
      </c>
      <c r="O77" s="11">
        <f t="shared" ref="O77" si="9">P77*0.4+Q77*0.4+R77*0.2</f>
        <v>0</v>
      </c>
      <c r="P77" s="13"/>
      <c r="Q77" s="13"/>
      <c r="R77" s="13"/>
      <c r="S77" s="12">
        <f t="shared" ref="S77" si="10">T77*0.3+U77*0.2+V77*0.5</f>
        <v>0</v>
      </c>
      <c r="T77" s="13"/>
      <c r="U77" s="13"/>
      <c r="V77" s="13"/>
    </row>
  </sheetData>
  <sortState ref="A2:C67">
    <sortCondition descending="1" ref="C1"/>
  </sortState>
  <mergeCells count="22">
    <mergeCell ref="A7:E7"/>
    <mergeCell ref="A8:A11"/>
    <mergeCell ref="B8:B11"/>
    <mergeCell ref="C8:C11"/>
    <mergeCell ref="D8:V8"/>
    <mergeCell ref="D9:G9"/>
    <mergeCell ref="H9:J9"/>
    <mergeCell ref="K9:N9"/>
    <mergeCell ref="O9:R9"/>
    <mergeCell ref="S9:V9"/>
    <mergeCell ref="D10:G10"/>
    <mergeCell ref="H10:J10"/>
    <mergeCell ref="K10:N10"/>
    <mergeCell ref="O10:R10"/>
    <mergeCell ref="S10:V10"/>
    <mergeCell ref="A2:B2"/>
    <mergeCell ref="A4:B4"/>
    <mergeCell ref="A5:B5"/>
    <mergeCell ref="A1:D1"/>
    <mergeCell ref="A3:B3"/>
    <mergeCell ref="C3:E3"/>
    <mergeCell ref="C4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о независимой оценке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Новикова Н.В.</cp:lastModifiedBy>
  <dcterms:created xsi:type="dcterms:W3CDTF">2016-12-16T08:36:10Z</dcterms:created>
  <dcterms:modified xsi:type="dcterms:W3CDTF">2019-12-26T11:22:56Z</dcterms:modified>
</cp:coreProperties>
</file>